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5600" windowHeight="11025"/>
  </bookViews>
  <sheets>
    <sheet name="Estimation" sheetId="1" r:id="rId1"/>
  </sheets>
  <definedNames>
    <definedName name="_xlnm.Print_Titles" localSheetId="0">Estimation!$8:$9</definedName>
    <definedName name="_xlnm.Print_Area" localSheetId="0">Estimation!$A$1:$F$45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F30" i="1" l="1"/>
  <c r="F31" i="1" l="1"/>
  <c r="F29" i="1"/>
  <c r="F28" i="1"/>
  <c r="F32" i="1"/>
  <c r="F33" i="1"/>
  <c r="F34" i="1"/>
  <c r="F35" i="1"/>
  <c r="F36" i="1"/>
  <c r="F37" i="1"/>
  <c r="F38" i="1"/>
  <c r="F27" i="1" l="1"/>
  <c r="F39" i="1" s="1"/>
  <c r="F42" i="1" s="1"/>
  <c r="F22" i="1" l="1"/>
  <c r="F23" i="1"/>
  <c r="F18" i="1"/>
  <c r="F13" i="1"/>
  <c r="F14" i="1"/>
  <c r="F15" i="1"/>
  <c r="F16" i="1"/>
  <c r="F12" i="1" l="1"/>
  <c r="F19" i="1"/>
  <c r="F21" i="1"/>
  <c r="F11" i="1" l="1"/>
  <c r="F24" i="1" s="1"/>
  <c r="F41" i="1" s="1"/>
  <c r="F43" i="1" s="1"/>
  <c r="F44" i="1" s="1"/>
  <c r="F45" i="1" l="1"/>
</calcChain>
</file>

<file path=xl/sharedStrings.xml><?xml version="1.0" encoding="utf-8"?>
<sst xmlns="http://schemas.openxmlformats.org/spreadsheetml/2006/main" count="92" uniqueCount="73">
  <si>
    <t>Prix unitaire en DH (Hors TVA) (5)</t>
  </si>
  <si>
    <t>en chiffres</t>
  </si>
  <si>
    <t>(6)=(4)x(5)</t>
  </si>
  <si>
    <t>ML</t>
  </si>
  <si>
    <t>U</t>
  </si>
  <si>
    <t>m3</t>
  </si>
  <si>
    <t>Remblais Primaires</t>
  </si>
  <si>
    <t>Remblais secondaires</t>
  </si>
  <si>
    <t>Lit de pose</t>
  </si>
  <si>
    <t>N° Prix
(1)</t>
  </si>
  <si>
    <t xml:space="preserve">Désignation des prestations
(2) </t>
  </si>
  <si>
    <t>TRAVAUX D'ASSAINISSEMENT</t>
  </si>
  <si>
    <t>TVA (20%)</t>
  </si>
  <si>
    <t>Quantité
(4)</t>
  </si>
  <si>
    <r>
      <t>BORDEREAU DES PRIX - DETAIL ESTIMATIF</t>
    </r>
    <r>
      <rPr>
        <i/>
        <sz val="11"/>
        <color indexed="14"/>
        <rFont val="Arial Narrow"/>
        <family val="2"/>
      </rPr>
      <t/>
    </r>
  </si>
  <si>
    <t>MONTANT TOTAL HT EN DH</t>
  </si>
  <si>
    <t>MONTANT TOTAL TTC EN DH</t>
  </si>
  <si>
    <t>1.1.1</t>
  </si>
  <si>
    <t>1.1.2</t>
  </si>
  <si>
    <t>1.1.3</t>
  </si>
  <si>
    <t>1.1.4</t>
  </si>
  <si>
    <t>1.1.5</t>
  </si>
  <si>
    <t>1.1.7</t>
  </si>
  <si>
    <t xml:space="preserve"> CANALISATION - EGOUTS </t>
  </si>
  <si>
    <t>Terrassements en tranchées en terrain toute nature pour canalisations à toute profondeur y/c le déblais</t>
  </si>
  <si>
    <t xml:space="preserve">Enrobage sous grillage avertisseur vert et remise en état de l'existants </t>
  </si>
  <si>
    <t xml:space="preserve">Fourniture et pose des Canalisation en PVC rigide diamètres 200 MM </t>
  </si>
  <si>
    <t xml:space="preserve"> IV - INFORMATIQUE</t>
  </si>
  <si>
    <t>1.1.6</t>
  </si>
  <si>
    <t>1.1.8</t>
  </si>
  <si>
    <t>1.1.8 a</t>
  </si>
  <si>
    <t>1.1.8 b</t>
  </si>
  <si>
    <t>1.1.8 c</t>
  </si>
  <si>
    <t xml:space="preserve">Construction de regards de visite. sur canalisation circulaire à toute profondeur </t>
  </si>
  <si>
    <t>a-Regard de 0.60x0.60 y/c tampon et finition</t>
  </si>
  <si>
    <t>b-Regard de 0.80x0.80 y/c tampon et finition</t>
  </si>
  <si>
    <t>c-Regard de 1.00x1.00 y/c tampon et finition</t>
  </si>
  <si>
    <t>2.10</t>
  </si>
  <si>
    <t>2.11</t>
  </si>
  <si>
    <t>2.12</t>
  </si>
  <si>
    <t xml:space="preserve">1- GENIE CIVIL POUR LA REMISE EN ETAT DU RESEAU INFORMATIQUE - FIBRE OPTIQUE </t>
  </si>
  <si>
    <t xml:space="preserve">TOTAL  GENIE CIVIL POUR LA REMISE EN ETAT DU RESAU FIBRE OPTIQUE </t>
  </si>
  <si>
    <t xml:space="preserve">TOTAL  INFORMATIQUE FIBRE OPTIQUE </t>
  </si>
  <si>
    <t>TOTAL INFORMATIQUE POUR LA REMISE EN ETAT DU RESEAU FIBRE OPTIQUE  HORS TVA:</t>
  </si>
  <si>
    <t>TOTAL GENIE CIVIL POUR LA REMISE EN ETAT DU RESEAU FIBRE OPTIQUE   HORS TVA:</t>
  </si>
  <si>
    <t>2- INFORMATIQUE EQUIPEMENT ACTIFS ET PASSIFS DE FIBRE OPTIQUE</t>
  </si>
  <si>
    <t>RECAPITULATIF</t>
  </si>
  <si>
    <t>2.1</t>
  </si>
  <si>
    <t>2.2</t>
  </si>
  <si>
    <t>2.3</t>
  </si>
  <si>
    <t>2.9</t>
  </si>
  <si>
    <t>2.8</t>
  </si>
  <si>
    <t>2.4</t>
  </si>
  <si>
    <t>2.5</t>
  </si>
  <si>
    <t>2.6</t>
  </si>
  <si>
    <t>2.7</t>
  </si>
  <si>
    <t>Appel d'offres n° 03 /2022</t>
  </si>
  <si>
    <t xml:space="preserve">Fourniture et pose de fibre optique 6 brins multimode OM4 armé anti-rongeurs </t>
  </si>
  <si>
    <t>Prix total HTVA</t>
  </si>
  <si>
    <t>Unité 
(3)</t>
  </si>
  <si>
    <t xml:space="preserve">Travaux d'aménagement et de remise en état du réseau de fibre optique à La Faculté Des Lettres Et Des Sciences Humaine Sais Fès
 – LOT UNIQUE-
</t>
  </si>
  <si>
    <t>Fourniture et pose des Canalisation en PVC rigide diametre 110 mm</t>
  </si>
  <si>
    <t>FOURNITURE ET POSE DE CORDON DE BRASSAGE/CORDON DE LIAISON.  CAT6 DE LONGUEUR 1METRE/ CAT.6 LONGUEUR 3METRE. RESPECTIVEMENT</t>
  </si>
  <si>
    <t>FOURNITURE ET POSE ARMOIRE REPARTITEUR INFORMATIQUE 15 U</t>
  </si>
  <si>
    <t xml:space="preserve"> FOURNITURE ET POSE DE SWITCH MANAGEABLE 12 PORTS 10/100/1000 POE+ MBPS + 2 PORTS SFP</t>
  </si>
  <si>
    <t>FOURNITURE ET POSE DE SWITCH INFORMATIQUE MANAGEABLE DE 24 PORTS 10/100/1000 POE+ A 4 PORTS SFP</t>
  </si>
  <si>
    <t>FOURNITURE ET POSE DE SWITCH FEDERATEUR 24 PORTS SFP</t>
  </si>
  <si>
    <t>FOURNITURE ET POSE DE CABLE DE CUIVRE RJ45 CA. 6F/UTP</t>
  </si>
  <si>
    <t>FOURNITURE ET POSE DE CABLE DE CUIVRE RJ11</t>
  </si>
  <si>
    <t>FOURNITURE ET POSE DE PRISE TELEFONIQUE RJ11</t>
  </si>
  <si>
    <t>FOURNITURE ET POSE DE PANNEAU DE BRASSAGE 12 PORTS CATÉGORIE 6A</t>
  </si>
  <si>
    <t>FOURNITURE ET POSE DE GOULOTTE 100/50  Y/C ACCESSOIRES</t>
  </si>
  <si>
    <t>FOURNITURE ET POSE DE PRISE INFORMATIQUE RJ45 F/UTP CAT.6A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</si>
</sst>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"/>
  </numFmts>
  <fonts count="22" x14ac:knownFonts="1">
    <font>
      <sz val="10"/>
      <name val="Arial"/>
    </font>
    <font>
      <sz val="10"/>
      <name val="Arial"/>
      <family val="2"/>
    </font>
    <font>
      <i/>
      <sz val="11"/>
      <color indexed="14"/>
      <name val="Arial Narrow"/>
      <family val="2"/>
    </font>
    <font>
      <sz val="10"/>
      <name val="Arial"/>
      <family val="2"/>
    </font>
    <font>
      <u/>
      <sz val="8"/>
      <name val="Times New Roman"/>
      <family val="1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6"/>
      <color indexed="39"/>
      <name val="Calibri"/>
      <family val="2"/>
      <scheme val="minor"/>
    </font>
    <font>
      <b/>
      <sz val="11"/>
      <color rgb="FF000000"/>
      <name val="Cambria"/>
      <family val="1"/>
      <scheme val="major"/>
    </font>
    <font>
      <b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i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u/>
      <sz val="18"/>
      <name val="Calibri"/>
      <family val="2"/>
      <scheme val="minor"/>
    </font>
    <font>
      <b/>
      <sz val="22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>
      <alignment vertical="top" wrapText="1"/>
    </xf>
    <xf numFmtId="49" fontId="4" fillId="0" borderId="0">
      <alignment vertical="top" wrapText="1"/>
    </xf>
  </cellStyleXfs>
  <cellXfs count="78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2" fontId="5" fillId="0" borderId="2" xfId="1" applyNumberFormat="1" applyFont="1" applyFill="1" applyBorder="1" applyAlignment="1">
      <alignment horizontal="center" vertical="center"/>
    </xf>
    <xf numFmtId="43" fontId="8" fillId="2" borderId="7" xfId="0" applyNumberFormat="1" applyFont="1" applyFill="1" applyBorder="1" applyAlignment="1">
      <alignment horizontal="left" vertical="center"/>
    </xf>
    <xf numFmtId="43" fontId="5" fillId="0" borderId="0" xfId="0" applyNumberFormat="1" applyFont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43" fontId="5" fillId="0" borderId="0" xfId="0" applyNumberFormat="1" applyFont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43" fontId="5" fillId="5" borderId="2" xfId="0" applyNumberFormat="1" applyFont="1" applyFill="1" applyBorder="1" applyAlignment="1">
      <alignment horizontal="left" vertical="center"/>
    </xf>
    <xf numFmtId="2" fontId="5" fillId="5" borderId="2" xfId="1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2" fontId="5" fillId="5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center" vertical="center"/>
    </xf>
    <xf numFmtId="4" fontId="5" fillId="5" borderId="2" xfId="1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5" borderId="2" xfId="0" applyNumberFormat="1" applyFont="1" applyFill="1" applyBorder="1" applyAlignment="1">
      <alignment horizontal="center" vertical="center"/>
    </xf>
    <xf numFmtId="49" fontId="10" fillId="4" borderId="15" xfId="0" applyNumberFormat="1" applyFont="1" applyFill="1" applyBorder="1" applyAlignment="1">
      <alignment horizontal="center" vertical="center"/>
    </xf>
    <xf numFmtId="49" fontId="10" fillId="4" borderId="15" xfId="0" applyNumberFormat="1" applyFont="1" applyFill="1" applyBorder="1" applyAlignment="1">
      <alignment horizontal="left" vertical="center"/>
    </xf>
    <xf numFmtId="49" fontId="10" fillId="4" borderId="16" xfId="0" applyNumberFormat="1" applyFont="1" applyFill="1" applyBorder="1" applyAlignment="1">
      <alignment horizontal="center" vertical="center"/>
    </xf>
    <xf numFmtId="4" fontId="11" fillId="4" borderId="16" xfId="0" applyNumberFormat="1" applyFont="1" applyFill="1" applyBorder="1" applyAlignment="1">
      <alignment horizontal="center" vertical="center" wrapText="1"/>
    </xf>
    <xf numFmtId="4" fontId="12" fillId="4" borderId="16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vertical="center"/>
    </xf>
    <xf numFmtId="2" fontId="11" fillId="0" borderId="15" xfId="0" applyNumberFormat="1" applyFont="1" applyBorder="1" applyAlignment="1">
      <alignment horizontal="center" vertical="center"/>
    </xf>
    <xf numFmtId="2" fontId="11" fillId="4" borderId="15" xfId="0" applyNumberFormat="1" applyFont="1" applyFill="1" applyBorder="1" applyAlignment="1">
      <alignment horizontal="center" vertical="center"/>
    </xf>
    <xf numFmtId="2" fontId="13" fillId="4" borderId="15" xfId="0" applyNumberFormat="1" applyFont="1" applyFill="1" applyBorder="1" applyAlignment="1">
      <alignment horizontal="center" vertical="center"/>
    </xf>
    <xf numFmtId="4" fontId="13" fillId="4" borderId="15" xfId="0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49" fontId="10" fillId="4" borderId="15" xfId="0" applyNumberFormat="1" applyFont="1" applyFill="1" applyBorder="1" applyAlignment="1">
      <alignment horizontal="center" vertical="center" wrapText="1"/>
    </xf>
    <xf numFmtId="2" fontId="11" fillId="0" borderId="15" xfId="0" applyNumberFormat="1" applyFont="1" applyBorder="1" applyAlignment="1">
      <alignment horizontal="center" vertical="center" wrapText="1"/>
    </xf>
    <xf numFmtId="2" fontId="11" fillId="4" borderId="15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43" fontId="0" fillId="0" borderId="0" xfId="0" applyNumberFormat="1"/>
    <xf numFmtId="0" fontId="11" fillId="4" borderId="1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43" fontId="19" fillId="2" borderId="6" xfId="0" applyNumberFormat="1" applyFont="1" applyFill="1" applyBorder="1" applyAlignment="1">
      <alignment horizontal="left" vertical="center"/>
    </xf>
    <xf numFmtId="43" fontId="19" fillId="2" borderId="5" xfId="0" applyNumberFormat="1" applyFont="1" applyFill="1" applyBorder="1" applyAlignment="1">
      <alignment horizontal="left" vertical="center"/>
    </xf>
    <xf numFmtId="43" fontId="20" fillId="0" borderId="0" xfId="0" applyNumberFormat="1" applyFont="1" applyAlignment="1">
      <alignment vertical="center"/>
    </xf>
    <xf numFmtId="43" fontId="19" fillId="0" borderId="5" xfId="0" applyNumberFormat="1" applyFont="1" applyBorder="1" applyAlignment="1">
      <alignment vertical="center"/>
    </xf>
    <xf numFmtId="43" fontId="21" fillId="2" borderId="5" xfId="0" applyNumberFormat="1" applyFont="1" applyFill="1" applyBorder="1" applyAlignment="1">
      <alignment horizontal="left" vertical="center"/>
    </xf>
    <xf numFmtId="0" fontId="13" fillId="4" borderId="15" xfId="0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top" wrapText="1"/>
    </xf>
    <xf numFmtId="0" fontId="15" fillId="3" borderId="12" xfId="0" applyFont="1" applyFill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</cellXfs>
  <cellStyles count="4">
    <cellStyle name="Milliers" xfId="1" builtinId="3"/>
    <cellStyle name="Normal" xfId="0" builtinId="0"/>
    <cellStyle name="Normal 3" xfId="2"/>
    <cellStyle name="UNITE DESIGNATION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8757A"/>
      <rgbColor rgb="00B83E2E"/>
      <rgbColor rgb="0074EA22"/>
      <rgbColor rgb="00F0EC22"/>
      <rgbColor rgb="0064555F"/>
      <rgbColor rgb="004CADD0"/>
      <rgbColor rgb="00746E75"/>
      <rgbColor rgb="00CC6E8C"/>
      <rgbColor rgb="006C6E71"/>
      <rgbColor rgb="00C4728C"/>
      <rgbColor rgb="005C555C"/>
      <rgbColor rgb="00F4F1F4"/>
      <rgbColor rgb="00C47694"/>
      <rgbColor rgb="00746E73"/>
      <rgbColor rgb="0054525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25</xdr:row>
      <xdr:rowOff>0</xdr:rowOff>
    </xdr:from>
    <xdr:to>
      <xdr:col>6</xdr:col>
      <xdr:colOff>281940</xdr:colOff>
      <xdr:row>25</xdr:row>
      <xdr:rowOff>32004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8096250" y="154305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281940</xdr:colOff>
      <xdr:row>25</xdr:row>
      <xdr:rowOff>32004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8096250" y="154305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281940</xdr:colOff>
      <xdr:row>25</xdr:row>
      <xdr:rowOff>32004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8096250" y="154305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549783</xdr:colOff>
      <xdr:row>25</xdr:row>
      <xdr:rowOff>32004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8096250" y="154305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549783</xdr:colOff>
      <xdr:row>25</xdr:row>
      <xdr:rowOff>32004</xdr:rowOff>
    </xdr:to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8096250" y="154305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549783</xdr:colOff>
      <xdr:row>25</xdr:row>
      <xdr:rowOff>32004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8096250" y="154305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1894417</xdr:colOff>
      <xdr:row>24</xdr:row>
      <xdr:rowOff>296334</xdr:rowOff>
    </xdr:from>
    <xdr:to>
      <xdr:col>6</xdr:col>
      <xdr:colOff>518033</xdr:colOff>
      <xdr:row>25</xdr:row>
      <xdr:rowOff>255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9493250" y="8657167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596899</xdr:colOff>
      <xdr:row>0</xdr:row>
      <xdr:rowOff>84667</xdr:rowOff>
    </xdr:from>
    <xdr:to>
      <xdr:col>5</xdr:col>
      <xdr:colOff>1693333</xdr:colOff>
      <xdr:row>3</xdr:row>
      <xdr:rowOff>763694</xdr:rowOff>
    </xdr:to>
    <xdr:pic>
      <xdr:nvPicPr>
        <xdr:cNvPr id="14" name="Picture 1" descr="En-tête FLS-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899" y="84667"/>
          <a:ext cx="8695267" cy="12822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53"/>
  <sheetViews>
    <sheetView showGridLines="0" tabSelected="1" topLeftCell="A34" zoomScale="80" zoomScaleNormal="80" zoomScaleSheetLayoutView="82" workbookViewId="0">
      <selection activeCell="H38" sqref="H38"/>
    </sheetView>
  </sheetViews>
  <sheetFormatPr baseColWidth="10" defaultColWidth="9.140625" defaultRowHeight="15.75" x14ac:dyDescent="0.25"/>
  <cols>
    <col min="1" max="1" width="8.7109375" style="1" customWidth="1"/>
    <col min="2" max="2" width="53.5703125" style="1" customWidth="1"/>
    <col min="3" max="3" width="12.28515625" style="1" customWidth="1"/>
    <col min="4" max="4" width="15.28515625" style="1" customWidth="1"/>
    <col min="5" max="5" width="19" style="1" customWidth="1"/>
    <col min="6" max="6" width="27.5703125" style="1" customWidth="1"/>
    <col min="7" max="7" width="20.7109375" style="1" customWidth="1"/>
    <col min="8" max="8" width="9.140625" style="1" customWidth="1"/>
    <col min="9" max="9" width="15.28515625" style="1" bestFit="1" customWidth="1"/>
    <col min="10" max="236" width="9.140625" style="1" customWidth="1"/>
    <col min="237" max="16384" width="9.140625" style="2"/>
  </cols>
  <sheetData>
    <row r="1" spans="1:6" s="1" customFormat="1" x14ac:dyDescent="0.2"/>
    <row r="2" spans="1:6" s="1" customFormat="1" x14ac:dyDescent="0.2"/>
    <row r="3" spans="1:6" s="1" customFormat="1" x14ac:dyDescent="0.2"/>
    <row r="4" spans="1:6" s="1" customFormat="1" ht="79.5" customHeight="1" x14ac:dyDescent="0.2"/>
    <row r="5" spans="1:6" s="1" customFormat="1" ht="57" customHeight="1" x14ac:dyDescent="0.2">
      <c r="A5" s="68" t="s">
        <v>56</v>
      </c>
      <c r="B5" s="68"/>
      <c r="C5" s="68"/>
      <c r="D5" s="68"/>
      <c r="E5" s="68"/>
      <c r="F5" s="68"/>
    </row>
    <row r="6" spans="1:6" s="3" customFormat="1" ht="33" customHeight="1" x14ac:dyDescent="0.2">
      <c r="A6" s="69" t="s">
        <v>14</v>
      </c>
      <c r="B6" s="69"/>
      <c r="C6" s="69"/>
      <c r="D6" s="69"/>
      <c r="E6" s="69"/>
      <c r="F6" s="69"/>
    </row>
    <row r="7" spans="1:6" s="3" customFormat="1" ht="77.45" customHeight="1" x14ac:dyDescent="0.2">
      <c r="A7" s="66" t="s">
        <v>60</v>
      </c>
      <c r="B7" s="67"/>
      <c r="C7" s="67"/>
      <c r="D7" s="67"/>
      <c r="E7" s="67"/>
      <c r="F7" s="67"/>
    </row>
    <row r="8" spans="1:6" s="3" customFormat="1" ht="49.5" customHeight="1" x14ac:dyDescent="0.2">
      <c r="A8" s="64" t="s">
        <v>9</v>
      </c>
      <c r="B8" s="64" t="s">
        <v>10</v>
      </c>
      <c r="C8" s="64" t="s">
        <v>59</v>
      </c>
      <c r="D8" s="64" t="s">
        <v>13</v>
      </c>
      <c r="E8" s="4" t="s">
        <v>0</v>
      </c>
      <c r="F8" s="5" t="s">
        <v>58</v>
      </c>
    </row>
    <row r="9" spans="1:6" s="3" customFormat="1" ht="19.5" customHeight="1" thickBot="1" x14ac:dyDescent="0.25">
      <c r="A9" s="65"/>
      <c r="B9" s="65"/>
      <c r="C9" s="65"/>
      <c r="D9" s="65"/>
      <c r="E9" s="16" t="s">
        <v>1</v>
      </c>
      <c r="F9" s="23" t="s">
        <v>2</v>
      </c>
    </row>
    <row r="10" spans="1:6" s="3" customFormat="1" ht="22.5" customHeight="1" thickBot="1" x14ac:dyDescent="0.25">
      <c r="A10" s="61" t="s">
        <v>40</v>
      </c>
      <c r="B10" s="62"/>
      <c r="C10" s="62"/>
      <c r="D10" s="62"/>
      <c r="E10" s="62"/>
      <c r="F10" s="63"/>
    </row>
    <row r="11" spans="1:6" s="3" customFormat="1" ht="27" customHeight="1" x14ac:dyDescent="0.2">
      <c r="A11" s="11"/>
      <c r="B11" s="6" t="s">
        <v>11</v>
      </c>
      <c r="C11" s="21"/>
      <c r="D11" s="22"/>
      <c r="E11" s="27"/>
      <c r="F11" s="19">
        <f t="shared" ref="F11:F23" si="0">D11*E11</f>
        <v>0</v>
      </c>
    </row>
    <row r="12" spans="1:6" s="3" customFormat="1" ht="45.75" customHeight="1" x14ac:dyDescent="0.2">
      <c r="A12" s="47" t="s">
        <v>17</v>
      </c>
      <c r="B12" s="8" t="s">
        <v>24</v>
      </c>
      <c r="C12" s="9" t="s">
        <v>5</v>
      </c>
      <c r="D12" s="10">
        <v>45</v>
      </c>
      <c r="E12" s="26"/>
      <c r="F12" s="7">
        <f t="shared" si="0"/>
        <v>0</v>
      </c>
    </row>
    <row r="13" spans="1:6" s="3" customFormat="1" ht="18.75" customHeight="1" x14ac:dyDescent="0.2">
      <c r="A13" s="47" t="s">
        <v>18</v>
      </c>
      <c r="B13" s="8" t="s">
        <v>6</v>
      </c>
      <c r="C13" s="9" t="s">
        <v>5</v>
      </c>
      <c r="D13" s="10">
        <v>45</v>
      </c>
      <c r="E13" s="26"/>
      <c r="F13" s="7">
        <f t="shared" si="0"/>
        <v>0</v>
      </c>
    </row>
    <row r="14" spans="1:6" s="3" customFormat="1" ht="18.75" customHeight="1" x14ac:dyDescent="0.2">
      <c r="A14" s="47" t="s">
        <v>19</v>
      </c>
      <c r="B14" s="8" t="s">
        <v>7</v>
      </c>
      <c r="C14" s="9" t="s">
        <v>5</v>
      </c>
      <c r="D14" s="10">
        <v>45</v>
      </c>
      <c r="E14" s="26"/>
      <c r="F14" s="7">
        <f t="shared" si="0"/>
        <v>0</v>
      </c>
    </row>
    <row r="15" spans="1:6" s="3" customFormat="1" ht="19.5" customHeight="1" x14ac:dyDescent="0.2">
      <c r="A15" s="47" t="s">
        <v>20</v>
      </c>
      <c r="B15" s="8" t="s">
        <v>8</v>
      </c>
      <c r="C15" s="9" t="s">
        <v>5</v>
      </c>
      <c r="D15" s="10">
        <v>45</v>
      </c>
      <c r="E15" s="26"/>
      <c r="F15" s="7">
        <f t="shared" si="0"/>
        <v>0</v>
      </c>
    </row>
    <row r="16" spans="1:6" s="3" customFormat="1" ht="32.1" customHeight="1" x14ac:dyDescent="0.2">
      <c r="A16" s="47" t="s">
        <v>21</v>
      </c>
      <c r="B16" s="8" t="s">
        <v>25</v>
      </c>
      <c r="C16" s="9" t="s">
        <v>3</v>
      </c>
      <c r="D16" s="10">
        <v>45</v>
      </c>
      <c r="E16" s="26"/>
      <c r="F16" s="7">
        <f t="shared" si="0"/>
        <v>0</v>
      </c>
    </row>
    <row r="17" spans="1:15" s="3" customFormat="1" ht="24" customHeight="1" x14ac:dyDescent="0.2">
      <c r="A17" s="12"/>
      <c r="B17" s="6" t="s">
        <v>23</v>
      </c>
      <c r="C17" s="18"/>
      <c r="D17" s="20"/>
      <c r="E17" s="25"/>
      <c r="F17" s="25"/>
    </row>
    <row r="18" spans="1:15" s="3" customFormat="1" ht="35.85" customHeight="1" x14ac:dyDescent="0.2">
      <c r="A18" s="48" t="s">
        <v>28</v>
      </c>
      <c r="B18" s="8" t="s">
        <v>61</v>
      </c>
      <c r="C18" s="9" t="s">
        <v>3</v>
      </c>
      <c r="D18" s="13">
        <v>40</v>
      </c>
      <c r="E18" s="24"/>
      <c r="F18" s="7">
        <f t="shared" si="0"/>
        <v>0</v>
      </c>
    </row>
    <row r="19" spans="1:15" s="3" customFormat="1" ht="31.5" customHeight="1" x14ac:dyDescent="0.2">
      <c r="A19" s="47" t="s">
        <v>22</v>
      </c>
      <c r="B19" s="8" t="s">
        <v>26</v>
      </c>
      <c r="C19" s="9" t="s">
        <v>3</v>
      </c>
      <c r="D19" s="13">
        <v>40</v>
      </c>
      <c r="E19" s="24"/>
      <c r="F19" s="7">
        <f>D19*E19</f>
        <v>0</v>
      </c>
    </row>
    <row r="20" spans="1:15" s="3" customFormat="1" ht="36.75" customHeight="1" x14ac:dyDescent="0.2">
      <c r="A20" s="47" t="s">
        <v>29</v>
      </c>
      <c r="B20" s="8" t="s">
        <v>33</v>
      </c>
      <c r="C20" s="21"/>
      <c r="D20" s="22"/>
      <c r="E20" s="27"/>
      <c r="F20" s="19">
        <f t="shared" si="0"/>
        <v>0</v>
      </c>
    </row>
    <row r="21" spans="1:15" s="3" customFormat="1" ht="24" customHeight="1" x14ac:dyDescent="0.2">
      <c r="A21" s="47" t="s">
        <v>30</v>
      </c>
      <c r="B21" s="8" t="s">
        <v>34</v>
      </c>
      <c r="C21" s="9" t="s">
        <v>4</v>
      </c>
      <c r="D21" s="13">
        <v>10</v>
      </c>
      <c r="E21" s="24"/>
      <c r="F21" s="7">
        <f t="shared" si="0"/>
        <v>0</v>
      </c>
    </row>
    <row r="22" spans="1:15" s="3" customFormat="1" ht="24" customHeight="1" x14ac:dyDescent="0.2">
      <c r="A22" s="47" t="s">
        <v>31</v>
      </c>
      <c r="B22" s="8" t="s">
        <v>35</v>
      </c>
      <c r="C22" s="9" t="s">
        <v>4</v>
      </c>
      <c r="D22" s="13">
        <v>2</v>
      </c>
      <c r="E22" s="24"/>
      <c r="F22" s="7">
        <f t="shared" si="0"/>
        <v>0</v>
      </c>
    </row>
    <row r="23" spans="1:15" s="3" customFormat="1" ht="24" customHeight="1" thickBot="1" x14ac:dyDescent="0.25">
      <c r="A23" s="47" t="s">
        <v>32</v>
      </c>
      <c r="B23" s="8" t="s">
        <v>36</v>
      </c>
      <c r="C23" s="9" t="s">
        <v>4</v>
      </c>
      <c r="D23" s="13">
        <v>1</v>
      </c>
      <c r="E23" s="24"/>
      <c r="F23" s="7">
        <f t="shared" si="0"/>
        <v>0</v>
      </c>
    </row>
    <row r="24" spans="1:15" s="3" customFormat="1" ht="26.25" customHeight="1" thickBot="1" x14ac:dyDescent="0.25">
      <c r="A24" s="59" t="s">
        <v>44</v>
      </c>
      <c r="B24" s="60"/>
      <c r="C24" s="60"/>
      <c r="D24" s="60"/>
      <c r="E24" s="60"/>
      <c r="F24" s="14">
        <f>SUM(F11:F23)</f>
        <v>0</v>
      </c>
    </row>
    <row r="25" spans="1:15" s="3" customFormat="1" ht="26.25" customHeight="1" thickBot="1" x14ac:dyDescent="0.25">
      <c r="A25" s="61" t="s">
        <v>45</v>
      </c>
      <c r="B25" s="62"/>
      <c r="C25" s="62"/>
      <c r="D25" s="62"/>
      <c r="E25" s="62"/>
      <c r="F25" s="63"/>
    </row>
    <row r="26" spans="1:15" s="33" customFormat="1" ht="24.95" customHeight="1" x14ac:dyDescent="0.2">
      <c r="A26" s="28"/>
      <c r="B26" s="29" t="s">
        <v>27</v>
      </c>
      <c r="C26" s="30"/>
      <c r="D26" s="31"/>
      <c r="E26" s="32"/>
      <c r="F26" s="32"/>
    </row>
    <row r="27" spans="1:15" s="38" customFormat="1" ht="42.75" customHeight="1" x14ac:dyDescent="0.2">
      <c r="A27" s="28" t="s">
        <v>47</v>
      </c>
      <c r="B27" s="57" t="s">
        <v>57</v>
      </c>
      <c r="C27" s="35" t="s">
        <v>3</v>
      </c>
      <c r="D27" s="35">
        <v>200</v>
      </c>
      <c r="E27" s="36"/>
      <c r="F27" s="37">
        <f t="shared" ref="F27:F38" si="1">+D27*E27</f>
        <v>0</v>
      </c>
    </row>
    <row r="28" spans="1:15" s="39" customFormat="1" ht="72.75" customHeight="1" x14ac:dyDescent="0.2">
      <c r="A28" s="28" t="s">
        <v>48</v>
      </c>
      <c r="B28" s="57" t="s">
        <v>62</v>
      </c>
      <c r="C28" s="34" t="s">
        <v>4</v>
      </c>
      <c r="D28" s="35">
        <v>150</v>
      </c>
      <c r="E28" s="36"/>
      <c r="F28" s="37">
        <f t="shared" si="1"/>
        <v>0</v>
      </c>
      <c r="G28" s="38"/>
      <c r="H28" s="38"/>
      <c r="I28" s="38"/>
      <c r="J28" s="38"/>
      <c r="K28" s="38"/>
      <c r="L28" s="38"/>
      <c r="M28" s="38"/>
      <c r="N28" s="38"/>
      <c r="O28" s="38"/>
    </row>
    <row r="29" spans="1:15" s="39" customFormat="1" ht="42.75" customHeight="1" x14ac:dyDescent="0.2">
      <c r="A29" s="28" t="s">
        <v>49</v>
      </c>
      <c r="B29" s="57" t="s">
        <v>63</v>
      </c>
      <c r="C29" s="34" t="s">
        <v>4</v>
      </c>
      <c r="D29" s="35">
        <v>4</v>
      </c>
      <c r="E29" s="36"/>
      <c r="F29" s="37">
        <f t="shared" si="1"/>
        <v>0</v>
      </c>
      <c r="G29" s="38"/>
      <c r="H29" s="38"/>
      <c r="I29" s="38"/>
      <c r="J29" s="38"/>
      <c r="K29" s="38"/>
      <c r="L29" s="38"/>
      <c r="M29" s="38"/>
      <c r="N29" s="38"/>
      <c r="O29" s="38"/>
    </row>
    <row r="30" spans="1:15" s="39" customFormat="1" ht="42.75" customHeight="1" x14ac:dyDescent="0.2">
      <c r="A30" s="28" t="s">
        <v>52</v>
      </c>
      <c r="B30" s="57" t="s">
        <v>64</v>
      </c>
      <c r="C30" s="34" t="s">
        <v>4</v>
      </c>
      <c r="D30" s="35">
        <v>11</v>
      </c>
      <c r="E30" s="36"/>
      <c r="F30" s="37">
        <f t="shared" si="1"/>
        <v>0</v>
      </c>
      <c r="G30" s="38"/>
      <c r="H30" s="38"/>
      <c r="I30" s="38"/>
      <c r="J30" s="38"/>
      <c r="K30" s="38"/>
      <c r="L30" s="38"/>
      <c r="M30" s="38"/>
      <c r="N30" s="38"/>
      <c r="O30" s="38"/>
    </row>
    <row r="31" spans="1:15" customFormat="1" ht="42.75" customHeight="1" x14ac:dyDescent="0.2">
      <c r="A31" s="46" t="s">
        <v>53</v>
      </c>
      <c r="B31" s="57" t="s">
        <v>65</v>
      </c>
      <c r="C31" s="46" t="s">
        <v>4</v>
      </c>
      <c r="D31" s="46">
        <v>2</v>
      </c>
      <c r="E31" s="36"/>
      <c r="F31" s="36">
        <f>+D31*E31</f>
        <v>0</v>
      </c>
      <c r="G31" s="45"/>
    </row>
    <row r="32" spans="1:15" s="39" customFormat="1" ht="42.75" customHeight="1" x14ac:dyDescent="0.2">
      <c r="A32" s="28" t="s">
        <v>54</v>
      </c>
      <c r="B32" s="57" t="s">
        <v>66</v>
      </c>
      <c r="C32" s="34" t="s">
        <v>4</v>
      </c>
      <c r="D32" s="35">
        <v>1</v>
      </c>
      <c r="E32" s="36"/>
      <c r="F32" s="37">
        <f t="shared" si="1"/>
        <v>0</v>
      </c>
      <c r="G32" s="38"/>
      <c r="H32" s="38"/>
      <c r="I32" s="38"/>
      <c r="J32" s="38"/>
      <c r="K32" s="38"/>
      <c r="L32" s="38"/>
      <c r="M32" s="38"/>
      <c r="N32" s="38"/>
      <c r="O32" s="38"/>
    </row>
    <row r="33" spans="1:15" s="44" customFormat="1" ht="42.75" customHeight="1" x14ac:dyDescent="0.2">
      <c r="A33" s="40" t="s">
        <v>55</v>
      </c>
      <c r="B33" s="57" t="s">
        <v>67</v>
      </c>
      <c r="C33" s="41" t="s">
        <v>3</v>
      </c>
      <c r="D33" s="42">
        <v>363</v>
      </c>
      <c r="E33" s="36"/>
      <c r="F33" s="37">
        <f t="shared" si="1"/>
        <v>0</v>
      </c>
      <c r="G33" s="43"/>
      <c r="H33" s="43"/>
      <c r="I33" s="43"/>
      <c r="J33" s="43"/>
      <c r="K33" s="43"/>
      <c r="L33" s="43"/>
      <c r="M33" s="43"/>
      <c r="N33" s="43"/>
      <c r="O33" s="43"/>
    </row>
    <row r="34" spans="1:15" s="39" customFormat="1" ht="29.25" customHeight="1" x14ac:dyDescent="0.2">
      <c r="A34" s="28" t="s">
        <v>51</v>
      </c>
      <c r="B34" s="57" t="s">
        <v>68</v>
      </c>
      <c r="C34" s="34" t="s">
        <v>3</v>
      </c>
      <c r="D34" s="35">
        <v>200</v>
      </c>
      <c r="E34" s="36"/>
      <c r="F34" s="37">
        <f t="shared" si="1"/>
        <v>0</v>
      </c>
      <c r="G34" s="38"/>
      <c r="H34" s="38"/>
      <c r="I34" s="38"/>
      <c r="J34" s="38"/>
      <c r="K34" s="38"/>
      <c r="L34" s="38"/>
      <c r="M34" s="38"/>
      <c r="N34" s="38"/>
      <c r="O34" s="38"/>
    </row>
    <row r="35" spans="1:15" s="39" customFormat="1" ht="29.25" customHeight="1" x14ac:dyDescent="0.2">
      <c r="A35" s="28" t="s">
        <v>50</v>
      </c>
      <c r="B35" s="57" t="s">
        <v>69</v>
      </c>
      <c r="C35" s="34" t="s">
        <v>4</v>
      </c>
      <c r="D35" s="35">
        <v>12</v>
      </c>
      <c r="E35" s="36"/>
      <c r="F35" s="37">
        <f t="shared" si="1"/>
        <v>0</v>
      </c>
      <c r="G35" s="38"/>
      <c r="H35" s="38"/>
      <c r="I35" s="38"/>
      <c r="J35" s="38"/>
      <c r="K35" s="38"/>
      <c r="L35" s="38"/>
      <c r="M35" s="38"/>
      <c r="N35" s="38"/>
      <c r="O35" s="38"/>
    </row>
    <row r="36" spans="1:15" customFormat="1" ht="42.75" customHeight="1" x14ac:dyDescent="0.2">
      <c r="A36" s="28" t="s">
        <v>37</v>
      </c>
      <c r="B36" s="57" t="s">
        <v>70</v>
      </c>
      <c r="C36" s="34" t="s">
        <v>4</v>
      </c>
      <c r="D36" s="35">
        <v>4</v>
      </c>
      <c r="E36" s="36"/>
      <c r="F36" s="37">
        <f t="shared" si="1"/>
        <v>0</v>
      </c>
      <c r="G36" s="45"/>
    </row>
    <row r="37" spans="1:15" s="38" customFormat="1" ht="42.75" customHeight="1" x14ac:dyDescent="0.2">
      <c r="A37" s="28" t="s">
        <v>38</v>
      </c>
      <c r="B37" s="58" t="s">
        <v>71</v>
      </c>
      <c r="C37" s="34" t="s">
        <v>3</v>
      </c>
      <c r="D37" s="35">
        <v>163</v>
      </c>
      <c r="E37" s="36"/>
      <c r="F37" s="37">
        <f t="shared" si="1"/>
        <v>0</v>
      </c>
    </row>
    <row r="38" spans="1:15" customFormat="1" ht="42.75" customHeight="1" thickBot="1" x14ac:dyDescent="0.25">
      <c r="A38" s="49" t="s">
        <v>39</v>
      </c>
      <c r="B38" s="58" t="s">
        <v>72</v>
      </c>
      <c r="C38" s="34" t="s">
        <v>4</v>
      </c>
      <c r="D38" s="34">
        <v>12</v>
      </c>
      <c r="E38" s="36"/>
      <c r="F38" s="37">
        <f t="shared" si="1"/>
        <v>0</v>
      </c>
      <c r="G38" s="45"/>
    </row>
    <row r="39" spans="1:15" s="3" customFormat="1" ht="43.5" customHeight="1" thickBot="1" x14ac:dyDescent="0.25">
      <c r="A39" s="59" t="s">
        <v>43</v>
      </c>
      <c r="B39" s="60"/>
      <c r="C39" s="60"/>
      <c r="D39" s="60"/>
      <c r="E39" s="60"/>
      <c r="F39" s="14">
        <f>SUM(F26:F38)</f>
        <v>0</v>
      </c>
    </row>
    <row r="40" spans="1:15" s="3" customFormat="1" ht="31.5" customHeight="1" thickBot="1" x14ac:dyDescent="0.25">
      <c r="A40" s="72" t="s">
        <v>46</v>
      </c>
      <c r="B40" s="72"/>
      <c r="C40" s="72"/>
      <c r="D40" s="72"/>
      <c r="E40" s="72"/>
      <c r="F40" s="72"/>
    </row>
    <row r="41" spans="1:15" s="1" customFormat="1" ht="27.6" customHeight="1" thickBot="1" x14ac:dyDescent="0.25">
      <c r="A41" s="50">
        <v>1</v>
      </c>
      <c r="B41" s="75" t="s">
        <v>41</v>
      </c>
      <c r="C41" s="76"/>
      <c r="D41" s="76"/>
      <c r="E41" s="77"/>
      <c r="F41" s="55">
        <f>+F24</f>
        <v>0</v>
      </c>
    </row>
    <row r="42" spans="1:15" s="1" customFormat="1" ht="27.6" customHeight="1" thickBot="1" x14ac:dyDescent="0.25">
      <c r="A42" s="50">
        <v>2</v>
      </c>
      <c r="B42" s="75" t="s">
        <v>42</v>
      </c>
      <c r="C42" s="76"/>
      <c r="D42" s="76"/>
      <c r="E42" s="77"/>
      <c r="F42" s="55">
        <f>F39</f>
        <v>0</v>
      </c>
    </row>
    <row r="43" spans="1:15" s="3" customFormat="1" ht="28.5" customHeight="1" thickBot="1" x14ac:dyDescent="0.25">
      <c r="A43" s="51"/>
      <c r="B43" s="51"/>
      <c r="C43" s="73" t="s">
        <v>15</v>
      </c>
      <c r="D43" s="74"/>
      <c r="E43" s="74"/>
      <c r="F43" s="52">
        <f>SUM(F41:F42)</f>
        <v>0</v>
      </c>
      <c r="G43" s="15"/>
    </row>
    <row r="44" spans="1:15" s="3" customFormat="1" ht="28.5" customHeight="1" thickBot="1" x14ac:dyDescent="0.25">
      <c r="A44" s="51"/>
      <c r="B44" s="51"/>
      <c r="C44" s="70" t="s">
        <v>12</v>
      </c>
      <c r="D44" s="71"/>
      <c r="E44" s="71"/>
      <c r="F44" s="53">
        <f>F43*20%</f>
        <v>0</v>
      </c>
      <c r="K44" s="1"/>
    </row>
    <row r="45" spans="1:15" s="3" customFormat="1" ht="29.25" customHeight="1" thickBot="1" x14ac:dyDescent="0.25">
      <c r="A45" s="51"/>
      <c r="B45" s="54"/>
      <c r="C45" s="70" t="s">
        <v>16</v>
      </c>
      <c r="D45" s="71"/>
      <c r="E45" s="71"/>
      <c r="F45" s="56">
        <f>F43+F44</f>
        <v>0</v>
      </c>
    </row>
    <row r="46" spans="1:15" s="1" customFormat="1" x14ac:dyDescent="0.2"/>
    <row r="47" spans="1:15" s="1" customFormat="1" x14ac:dyDescent="0.2"/>
    <row r="48" spans="1:15" s="1" customFormat="1" x14ac:dyDescent="0.2">
      <c r="H48" s="17"/>
    </row>
    <row r="49" spans="236:236" s="1" customFormat="1" x14ac:dyDescent="0.2"/>
    <row r="50" spans="236:236" x14ac:dyDescent="0.25">
      <c r="IB50" s="2"/>
    </row>
    <row r="51" spans="236:236" x14ac:dyDescent="0.25">
      <c r="IB51" s="2"/>
    </row>
    <row r="52" spans="236:236" x14ac:dyDescent="0.25">
      <c r="IB52" s="2"/>
    </row>
    <row r="53" spans="236:236" x14ac:dyDescent="0.25">
      <c r="IB53" s="2"/>
    </row>
  </sheetData>
  <mergeCells count="17">
    <mergeCell ref="C44:E44"/>
    <mergeCell ref="C45:E45"/>
    <mergeCell ref="A40:F40"/>
    <mergeCell ref="C43:E43"/>
    <mergeCell ref="B41:E41"/>
    <mergeCell ref="B42:E42"/>
    <mergeCell ref="A7:F7"/>
    <mergeCell ref="A10:F10"/>
    <mergeCell ref="A5:F5"/>
    <mergeCell ref="A6:F6"/>
    <mergeCell ref="A8:A9"/>
    <mergeCell ref="B8:B9"/>
    <mergeCell ref="A39:E39"/>
    <mergeCell ref="A25:F25"/>
    <mergeCell ref="A24:E24"/>
    <mergeCell ref="C8:C9"/>
    <mergeCell ref="D8:D9"/>
  </mergeCells>
  <phoneticPr fontId="0" type="noConversion"/>
  <pageMargins left="0.23622047244094491" right="0.23622047244094491" top="0.39370078740157483" bottom="0.39370078740157483" header="0.23622047244094491" footer="0.2362204724409449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Estimation</vt:lpstr>
      <vt:lpstr>Estimation!Impression_des_titres</vt:lpstr>
      <vt:lpstr>Estimation!Zone_d_impression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</dc:creator>
  <cp:lastModifiedBy>riyad</cp:lastModifiedBy>
  <cp:lastPrinted>2022-03-14T10:24:20Z</cp:lastPrinted>
  <dcterms:created xsi:type="dcterms:W3CDTF">2012-03-12T16:36:14Z</dcterms:created>
  <dcterms:modified xsi:type="dcterms:W3CDTF">2022-11-11T11:18:40Z</dcterms:modified>
</cp:coreProperties>
</file>