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SERTION AO 02-2022\"/>
    </mc:Choice>
  </mc:AlternateContent>
  <bookViews>
    <workbookView xWindow="0" yWindow="0" windowWidth="12570" windowHeight="7425" tabRatio="766"/>
  </bookViews>
  <sheets>
    <sheet name="Estimation" sheetId="65" r:id="rId1"/>
    <sheet name="Détail" sheetId="67" r:id="rId2"/>
  </sheets>
  <definedNames>
    <definedName name="_xlnm.Print_Titles" localSheetId="1">Détail!#REF!</definedName>
    <definedName name="_xlnm.Print_Titles" localSheetId="0">Estimation!#REF!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67" l="1"/>
  <c r="F34" i="67"/>
  <c r="F31" i="67"/>
  <c r="F30" i="67"/>
  <c r="F29" i="67"/>
  <c r="F28" i="67"/>
  <c r="F27" i="67"/>
  <c r="F26" i="67"/>
  <c r="F25" i="67"/>
  <c r="F24" i="67"/>
  <c r="F21" i="67"/>
  <c r="F22" i="67" s="1"/>
  <c r="F18" i="67"/>
  <c r="F17" i="67"/>
  <c r="F16" i="67"/>
  <c r="F15" i="67"/>
  <c r="F14" i="67"/>
  <c r="F10" i="67"/>
  <c r="F11" i="67" s="1"/>
  <c r="F32" i="67" l="1"/>
  <c r="F19" i="67"/>
  <c r="F37" i="67" s="1"/>
  <c r="F38" i="67" s="1"/>
  <c r="F36" i="65"/>
  <c r="F34" i="65"/>
  <c r="F24" i="65"/>
  <c r="F25" i="65"/>
  <c r="F26" i="65"/>
  <c r="F27" i="65"/>
  <c r="F28" i="65"/>
  <c r="F29" i="65"/>
  <c r="F30" i="65"/>
  <c r="F31" i="65"/>
  <c r="F21" i="65"/>
  <c r="F15" i="65"/>
  <c r="F16" i="65"/>
  <c r="F17" i="65"/>
  <c r="F18" i="65"/>
  <c r="F14" i="65"/>
  <c r="F10" i="65"/>
  <c r="F39" i="67" l="1"/>
  <c r="F32" i="65"/>
  <c r="F19" i="65"/>
  <c r="F22" i="65"/>
  <c r="F11" i="65"/>
  <c r="F37" i="65" l="1"/>
  <c r="F38" i="65" l="1"/>
  <c r="F39" i="65" s="1"/>
</calcChain>
</file>

<file path=xl/sharedStrings.xml><?xml version="1.0" encoding="utf-8"?>
<sst xmlns="http://schemas.openxmlformats.org/spreadsheetml/2006/main" count="154" uniqueCount="83">
  <si>
    <t>U</t>
  </si>
  <si>
    <t>Montant</t>
  </si>
  <si>
    <t>TOTAL TVA (20%)</t>
  </si>
  <si>
    <t>M2</t>
  </si>
  <si>
    <t>ML</t>
  </si>
  <si>
    <t>TOTAL REVETEMENT HORS TVA :</t>
  </si>
  <si>
    <t xml:space="preserve">                     TOTAL GENERALE HORS TVA</t>
  </si>
  <si>
    <t xml:space="preserve">        TOTAL GLOBAL  TTC</t>
  </si>
  <si>
    <t>TOTAL ETANCHEITE HORS TVA :</t>
  </si>
  <si>
    <t>Décapage du complexe d'etanchiete  y /c évacuation a la D.P.</t>
  </si>
  <si>
    <t>TOTAL GROS- OEUVRE HORS TVA :</t>
  </si>
  <si>
    <t xml:space="preserve"> II -ETANCHEITE</t>
  </si>
  <si>
    <t>III -REVETEMENTS SOL ET MURS</t>
  </si>
  <si>
    <t>2 -TRAVAUX PREPARATOIRES</t>
  </si>
  <si>
    <r>
      <t>BORDEREAU DES PRIX - DETAIL ESTIMATIF</t>
    </r>
    <r>
      <rPr>
        <i/>
        <sz val="11"/>
        <color indexed="14"/>
        <rFont val="Arial Narrow"/>
        <family val="2"/>
      </rPr>
      <t/>
    </r>
  </si>
  <si>
    <t>M²</t>
  </si>
  <si>
    <t>ENGAZONNEMENT STENOTAPHRUM AMERICANUM</t>
  </si>
  <si>
    <t>I -GROS- OEUVRE</t>
  </si>
  <si>
    <t>IV- AMENAGEMENTS EXTERIEURS</t>
  </si>
  <si>
    <r>
      <t>M</t>
    </r>
    <r>
      <rPr>
        <b/>
        <vertAlign val="superscript"/>
        <sz val="12"/>
        <rFont val="Calibri"/>
        <family val="2"/>
      </rPr>
      <t>3</t>
    </r>
  </si>
  <si>
    <t>V - PEINTURE -VITRERIE</t>
  </si>
  <si>
    <t>5.01</t>
  </si>
  <si>
    <t xml:space="preserve"> -TERRASSEMENTS</t>
  </si>
  <si>
    <t>TOTAL AMENAGEMENTS EXTERIEURS HORS TVA :</t>
  </si>
  <si>
    <t>N° Prix
(1)</t>
  </si>
  <si>
    <t xml:space="preserve">Désignation des prestations
(2) </t>
  </si>
  <si>
    <t>Unité (de mesure ou
de compte)
(3)</t>
  </si>
  <si>
    <t>Quantité
(4)</t>
  </si>
  <si>
    <t>Prix unitaire en DH (Hors TVA) (5)</t>
  </si>
  <si>
    <t>en chiffres</t>
  </si>
  <si>
    <t>(6)=(4)x(5)</t>
  </si>
  <si>
    <t>F</t>
  </si>
  <si>
    <t xml:space="preserve"> VI - ELECTRICITE </t>
  </si>
  <si>
    <t xml:space="preserve">REPERAGE DES CHEMINS DE CABLES ET REMISE EN SERVISE DE CIRCUITS ELECTRIQUES </t>
  </si>
  <si>
    <t>FOURNITURE ET POSE Forme de Pente</t>
  </si>
  <si>
    <t>FOURNITURE ET POSE Etanchéité  bicouche</t>
  </si>
  <si>
    <t>FOURNITURE ET POSE Protection d'étanchéité.</t>
  </si>
  <si>
    <t>FOURNITURE ET POSE Solin en multicouches</t>
  </si>
  <si>
    <t>2.01</t>
  </si>
  <si>
    <t>2.02</t>
  </si>
  <si>
    <t>2.03</t>
  </si>
  <si>
    <t>2.04</t>
  </si>
  <si>
    <t>2.05</t>
  </si>
  <si>
    <t>3.01</t>
  </si>
  <si>
    <t>4.01</t>
  </si>
  <si>
    <t>Décapage des ramblais y/c deblais a la D.P</t>
  </si>
  <si>
    <t>4.03</t>
  </si>
  <si>
    <t>4.04</t>
  </si>
  <si>
    <t>FOURNITURE ET IMPLANTATION DE PALMIER D’AU MOINS 1.50 M DE HAUTEUR DU SOL</t>
  </si>
  <si>
    <t>4.05</t>
  </si>
  <si>
    <t>FOURNITURE ET IMPLANTATION DE HAUTE-TIGES ((Jacaranda (Jacaranda mimosifolia). Melia azedarach. Saule pleureux) D’AU MOINS 1.00 M DE HAUTEUR DU SOL</t>
  </si>
  <si>
    <t>4.06</t>
  </si>
  <si>
    <t xml:space="preserve">FOURNITURE ET POSE des pots en beton a motif decoratif a dimontion de 1.3 m x 1m Y/C IMPLANTATION ET DECORATION ET SUGJESTION </t>
  </si>
  <si>
    <t>4.07</t>
  </si>
  <si>
    <t>4.08</t>
  </si>
  <si>
    <t>6.01</t>
  </si>
  <si>
    <t>4.02</t>
  </si>
  <si>
    <t>1.01</t>
  </si>
  <si>
    <t>Fourniture et pose de gargouille guelard et hèbergement</t>
  </si>
  <si>
    <t>Fourniture et pose de revetement en gerflex y/c plinthe</t>
  </si>
  <si>
    <t>Fourniture et étalage de la terre végétale</t>
  </si>
  <si>
    <t>FOURNITURE ET POSE des banc en marbre local MOBILE ,de dimonsion 150 x 40 x 45 cm pour un poids de 315 kg au moienne</t>
  </si>
  <si>
    <t>Fourniture et pose de Peinture vinylique sur murs extérieurs et plafonds   y compris Grattage de l’existante</t>
  </si>
  <si>
    <t>Fourniture et Plantation des massifs floraux et graminées (le romarin, la lavande, l’hélichrysum, le géranium rustique, la santoline, le buis, la germandrée, l’hysope, le thym, la vergerette)</t>
  </si>
  <si>
    <t>Appel d'offres n°... /….</t>
  </si>
  <si>
    <t xml:space="preserve">Travaux de renforcement et d'aménagement intérieur et extérieur à la faculté DES LETTRES ET DES SCIENCES HUMAINES SAIS FES
 – LOT UNIQUE-
</t>
  </si>
  <si>
    <t>Appel d'offres n° 02 /2022</t>
  </si>
  <si>
    <t>FOURNITURE ET IMPLANTATION DE HAUTE-TIGES ) D’AU MOINS 1.00 M DE HAUTEUR DU SOL</t>
  </si>
  <si>
    <t>DECAPAGE DU COMPLEXE D'ETANCHEITE  Y /C DECAPAGE DE LA FORME EN BETON ET EVACUATION A LA D.P</t>
  </si>
  <si>
    <t xml:space="preserve">FOURNITURE ET POSE FORME DE PENTE </t>
  </si>
  <si>
    <t>FOURNITURE ET POSE DE PROTECTION D’ETANCHEITE</t>
  </si>
  <si>
    <t>FOURNITURE ET POSE DE SOLINS MULTICOUCHE Y/C PROTECTION SOLINS</t>
  </si>
  <si>
    <t>FOURNITURE ET POSE DE GARGOUILLE GUELARD ET HEBERGEMENT EN PLOMB LAMINE</t>
  </si>
  <si>
    <t>FOURNITURE ET POSE DE REVETEMENT EN GERFLEX Y/C PLINTHE</t>
  </si>
  <si>
    <t>DECAPAGE DES REMBLAIS Y/C DEBLAIS A LA D.P</t>
  </si>
  <si>
    <t xml:space="preserve">FOURNITURE ET ETALAGE DE LA TERRE VEGETALE </t>
  </si>
  <si>
    <t>FOURNITURE ET POSE DE POTS 1,3 x 1 M Y/C IMPLANTATION ET DECORATION</t>
  </si>
  <si>
    <t>FOURNITURE ET POSE DES BANC EN MARBRE LOCAL MOBILE</t>
  </si>
  <si>
    <t>FOURNITURE ET PLANTATION DES MASSIFS FLORAUX ET GRAMINEES</t>
  </si>
  <si>
    <t>FOURNITURE ET POSE DE PEINTURE VINYLIQUE SUR MURS EXTERIEURS ET PLAFONDS Y/C GRATTAGE DE L’EXISTANTE</t>
  </si>
  <si>
    <t xml:space="preserve">REPARAGE DES CHEMINS DE CABLES ET REMISE EN SERVISE DE CIRCUITS ELECTRIQUES </t>
  </si>
  <si>
    <t xml:space="preserve">Travaux d'aménagement à La Faculté Des Lettres Et Des Sciences Humaines Sais Fès
 – LOT UNIQUE-
</t>
  </si>
  <si>
    <t xml:space="preserve">FOURNITURE ET POSE D'ETANCHEITE BICOUCHE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</si>
</sst>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_-* #,##0\ _F_-;\-* #,##0\ _F_-;_-* &quot;-&quot;??\ _F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ms Rmn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name val="Cambria"/>
      <family val="1"/>
      <scheme val="major"/>
    </font>
    <font>
      <sz val="12"/>
      <name val="Calibri"/>
      <family val="2"/>
      <scheme val="minor"/>
    </font>
    <font>
      <sz val="10"/>
      <color theme="1"/>
      <name val="Bookman Old Style"/>
      <family val="1"/>
    </font>
    <font>
      <i/>
      <sz val="11"/>
      <color indexed="14"/>
      <name val="Arial Narrow"/>
      <family val="2"/>
    </font>
    <font>
      <b/>
      <sz val="12"/>
      <name val="Calibri"/>
      <family val="2"/>
      <scheme val="minor"/>
    </font>
    <font>
      <b/>
      <u/>
      <sz val="16"/>
      <color indexed="3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vertAlign val="superscript"/>
      <sz val="12"/>
      <name val="Calibri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11"/>
      <name val="Bookman Old Style"/>
      <family val="1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20"/>
      <color rgb="FFFF0000"/>
      <name val="Wingdings"/>
      <charset val="2"/>
    </font>
    <font>
      <sz val="10"/>
      <name val="Arial"/>
    </font>
    <font>
      <sz val="11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5" fillId="0" borderId="0"/>
    <xf numFmtId="4" fontId="6" fillId="0" borderId="0" applyFont="0" applyFill="0" applyBorder="0" applyAlignment="0" applyProtection="0"/>
    <xf numFmtId="0" fontId="2" fillId="3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113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4" fontId="11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" fontId="11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vertical="center"/>
    </xf>
    <xf numFmtId="4" fontId="8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4" fontId="1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" fontId="7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8" fillId="2" borderId="0" xfId="3" applyFont="1" applyFill="1" applyAlignment="1">
      <alignment vertical="center"/>
    </xf>
    <xf numFmtId="4" fontId="7" fillId="2" borderId="0" xfId="3" applyNumberFormat="1" applyFont="1" applyFill="1" applyAlignment="1">
      <alignment horizontal="center" vertical="center"/>
    </xf>
    <xf numFmtId="4" fontId="10" fillId="2" borderId="0" xfId="3" applyNumberFormat="1" applyFont="1" applyFill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3" fillId="0" borderId="8" xfId="0" applyNumberFormat="1" applyFont="1" applyBorder="1" applyAlignment="1">
      <alignment horizontal="center" vertical="center"/>
    </xf>
    <xf numFmtId="43" fontId="13" fillId="0" borderId="8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left" vertical="center"/>
    </xf>
    <xf numFmtId="4" fontId="8" fillId="2" borderId="9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 wrapText="1"/>
    </xf>
    <xf numFmtId="4" fontId="11" fillId="2" borderId="13" xfId="0" applyNumberFormat="1" applyFont="1" applyFill="1" applyBorder="1" applyAlignment="1">
      <alignment horizontal="center" vertical="center"/>
    </xf>
    <xf numFmtId="4" fontId="8" fillId="2" borderId="13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22" fillId="2" borderId="9" xfId="0" applyFont="1" applyFill="1" applyBorder="1" applyAlignment="1">
      <alignment horizontal="center" vertical="center"/>
    </xf>
    <xf numFmtId="2" fontId="7" fillId="2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3" fontId="7" fillId="2" borderId="2" xfId="22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49" fontId="31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2" fontId="7" fillId="2" borderId="20" xfId="0" applyNumberFormat="1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6" xfId="0" applyFont="1" applyFill="1" applyBorder="1" applyAlignment="1">
      <alignment horizontal="center" vertical="center" wrapText="1"/>
    </xf>
    <xf numFmtId="43" fontId="13" fillId="0" borderId="27" xfId="0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left" vertical="center"/>
    </xf>
    <xf numFmtId="0" fontId="17" fillId="5" borderId="16" xfId="0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</cellXfs>
  <cellStyles count="23">
    <cellStyle name="Euro" xfId="1"/>
    <cellStyle name="Euro 3" xfId="21"/>
    <cellStyle name="Milliers" xfId="22" builtinId="3"/>
    <cellStyle name="Milliers 2" xfId="10"/>
    <cellStyle name="Milliers 3" xfId="14"/>
    <cellStyle name="Milliers 3 2" xfId="18"/>
    <cellStyle name="Milliers 4" xfId="6"/>
    <cellStyle name="Normal" xfId="0" builtinId="0"/>
    <cellStyle name="Normal 2" xfId="2"/>
    <cellStyle name="Normal 2 2" xfId="4"/>
    <cellStyle name="Normal 2_BRD" xfId="12"/>
    <cellStyle name="Normal 3" xfId="11"/>
    <cellStyle name="Normal 3 2" xfId="13"/>
    <cellStyle name="Normal 3 2 2" xfId="19"/>
    <cellStyle name="Normal 3 3" xfId="17"/>
    <cellStyle name="Normal 3 3 2" xfId="20"/>
    <cellStyle name="Normal 4" xfId="16"/>
    <cellStyle name="Normal 5" xfId="5"/>
    <cellStyle name="Normal_BPgo" xfId="3"/>
    <cellStyle name="Pourcentage 2" xfId="15"/>
    <cellStyle name="Standard_Anpassen der Amortisation" xfId="7"/>
    <cellStyle name="Währung [0]_Budget" xfId="8"/>
    <cellStyle name="Währung_Budge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3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2057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915275" y="114490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4" name="Text Box 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915275" y="97155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915275" y="5210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115175" y="7267575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115175" y="7267575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8" name="Text Box 1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15175" y="7267575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115175" y="7267575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3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8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467725" y="249174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1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5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467725" y="2523172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60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62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467725" y="310419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914400" cy="264560"/>
    <xdr:sp macro="" textlink="">
      <xdr:nvSpPr>
        <xdr:cNvPr id="64" name="ZoneTexte 6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575056" y="27736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6" name="Text Box 1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639536</xdr:colOff>
      <xdr:row>38</xdr:row>
      <xdr:rowOff>122465</xdr:rowOff>
    </xdr:from>
    <xdr:to>
      <xdr:col>19</xdr:col>
      <xdr:colOff>345676</xdr:colOff>
      <xdr:row>38</xdr:row>
      <xdr:rowOff>154469</xdr:rowOff>
    </xdr:to>
    <xdr:sp macro="" textlink="">
      <xdr:nvSpPr>
        <xdr:cNvPr id="68" name="Text Box 1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8941143" y="17757322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70" name="Text Box 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10625" y="219741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81" name="Text Box 1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83" name="Text Box 1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85" name="Text Box 1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650186" y="8681357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35719</xdr:colOff>
      <xdr:row>0</xdr:row>
      <xdr:rowOff>63500</xdr:rowOff>
    </xdr:from>
    <xdr:to>
      <xdr:col>5</xdr:col>
      <xdr:colOff>1012031</xdr:colOff>
      <xdr:row>1</xdr:row>
      <xdr:rowOff>845343</xdr:rowOff>
    </xdr:to>
    <xdr:pic>
      <xdr:nvPicPr>
        <xdr:cNvPr id="76" name="Picture 2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63500"/>
          <a:ext cx="8060531" cy="1186656"/>
        </a:xfrm>
        <a:prstGeom prst="rect">
          <a:avLst/>
        </a:prstGeom>
        <a:noFill/>
      </xdr:spPr>
    </xdr:pic>
    <xdr:clientData/>
  </xdr:two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75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7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7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88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89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1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93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95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8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281940" cy="32004"/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100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102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33</xdr:row>
      <xdr:rowOff>0</xdr:rowOff>
    </xdr:from>
    <xdr:ext cx="549783" cy="32004"/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05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07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08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09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12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14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16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17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18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19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281940" cy="32004"/>
    <xdr:sp macro="" textlink="">
      <xdr:nvSpPr>
        <xdr:cNvPr id="120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21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22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23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29</xdr:row>
      <xdr:rowOff>0</xdr:rowOff>
    </xdr:from>
    <xdr:ext cx="549783" cy="32004"/>
    <xdr:sp macro="" textlink="">
      <xdr:nvSpPr>
        <xdr:cNvPr id="124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25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26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27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28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29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0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1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32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33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34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5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6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7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38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39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40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281940" cy="32004"/>
    <xdr:sp macro="" textlink="">
      <xdr:nvSpPr>
        <xdr:cNvPr id="141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42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43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44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28</xdr:row>
      <xdr:rowOff>0</xdr:rowOff>
    </xdr:from>
    <xdr:ext cx="549783" cy="32004"/>
    <xdr:sp macro="" textlink="">
      <xdr:nvSpPr>
        <xdr:cNvPr id="145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46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47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48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49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0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1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2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53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54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55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6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7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8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59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60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61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281940" cy="32004"/>
    <xdr:sp macro="" textlink="">
      <xdr:nvSpPr>
        <xdr:cNvPr id="162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63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64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65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549783" cy="32004"/>
    <xdr:sp macro="" textlink="">
      <xdr:nvSpPr>
        <xdr:cNvPr id="166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67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68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69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0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1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2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3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74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75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76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7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8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79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80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81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82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281940" cy="32004"/>
    <xdr:sp macro="" textlink="">
      <xdr:nvSpPr>
        <xdr:cNvPr id="183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84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85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86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25</xdr:row>
      <xdr:rowOff>0</xdr:rowOff>
    </xdr:from>
    <xdr:ext cx="549783" cy="32004"/>
    <xdr:sp macro="" textlink="">
      <xdr:nvSpPr>
        <xdr:cNvPr id="187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6525875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88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89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90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1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2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3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4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95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96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197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8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199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0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1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202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203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281940" cy="32004"/>
    <xdr:sp macro="" textlink="">
      <xdr:nvSpPr>
        <xdr:cNvPr id="204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5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6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7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27</xdr:row>
      <xdr:rowOff>0</xdr:rowOff>
    </xdr:from>
    <xdr:ext cx="549783" cy="32004"/>
    <xdr:sp macro="" textlink="">
      <xdr:nvSpPr>
        <xdr:cNvPr id="208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09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10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11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12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13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14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15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16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17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18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19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0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1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2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23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24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281940" cy="32004"/>
    <xdr:sp macro="" textlink="">
      <xdr:nvSpPr>
        <xdr:cNvPr id="225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6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7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8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16</xdr:row>
      <xdr:rowOff>0</xdr:rowOff>
    </xdr:from>
    <xdr:ext cx="549783" cy="32004"/>
    <xdr:sp macro="" textlink="">
      <xdr:nvSpPr>
        <xdr:cNvPr id="229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0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1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2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33" name="Text Box 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34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35" name="Text Box 1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36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7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8" name="Text Box 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39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0" name="Text Box 1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1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2" name="Text Box 1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3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44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45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281940" cy="32004"/>
    <xdr:sp macro="" textlink="">
      <xdr:nvSpPr>
        <xdr:cNvPr id="246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7" name="Text Box 1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8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49" name="Text Box 1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9</xdr:row>
      <xdr:rowOff>0</xdr:rowOff>
    </xdr:from>
    <xdr:ext cx="549783" cy="32004"/>
    <xdr:sp macro="" textlink="">
      <xdr:nvSpPr>
        <xdr:cNvPr id="250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172450" y="124968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4DAFA0B4-0C2A-4CD2-85D4-37C9D247BA6E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3" name="Text Box 5">
          <a:extLst>
            <a:ext uri="{FF2B5EF4-FFF2-40B4-BE49-F238E27FC236}">
              <a16:creationId xmlns="" xmlns:a16="http://schemas.microsoft.com/office/drawing/2014/main" id="{CD567492-F68B-4F97-8F2A-8CD82B1E7654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4" name="Text Box 1">
          <a:extLst>
            <a:ext uri="{FF2B5EF4-FFF2-40B4-BE49-F238E27FC236}">
              <a16:creationId xmlns="" xmlns:a16="http://schemas.microsoft.com/office/drawing/2014/main" id="{B95D1A84-3A3D-46AF-B3FF-61197B195CE9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33BB6765-4294-433B-BD2F-19D8828CD467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47269047-0E9B-4F03-BB1A-8F58841D8AEF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BEAC4369-2EED-4219-8B67-8B0CE1A57622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D0EA792C-D9FE-4A31-8435-958C55B27D2E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7122E9BD-25EA-4B94-9B18-807219624315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637295E3-EFCF-42F5-8984-B836F30AFEBA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405DBA00-FF69-4AA9-984D-83854FD9BC3D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6F6CE0FA-C005-46DC-87D8-7C12D22DC3C3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0965" cy="32004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5B20AC0D-160B-4A97-94C0-ADCD08FC15B2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58826243-467D-4F89-B0ED-064EA3FEE955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A9A586D1-3B8C-4ABB-BA6D-D2091F3D66DA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BBC12825-F4DE-42CE-B07A-6D3D7F0257FA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46</xdr:row>
      <xdr:rowOff>0</xdr:rowOff>
    </xdr:from>
    <xdr:ext cx="102108" cy="32004"/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85872666-186A-42DF-B64D-5DD98C25A7E4}"/>
            </a:ext>
          </a:extLst>
        </xdr:cNvPr>
        <xdr:cNvSpPr txBox="1">
          <a:spLocks noChangeArrowheads="1"/>
        </xdr:cNvSpPr>
      </xdr:nvSpPr>
      <xdr:spPr bwMode="auto">
        <a:xfrm>
          <a:off x="6248400" y="23450550"/>
          <a:ext cx="102108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755E4319-D08C-44DC-991C-08A43E916699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9DDB3063-6C0D-4217-93B1-B2C2579624CA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20" name="Text Box 1">
          <a:extLst>
            <a:ext uri="{FF2B5EF4-FFF2-40B4-BE49-F238E27FC236}">
              <a16:creationId xmlns="" xmlns:a16="http://schemas.microsoft.com/office/drawing/2014/main" id="{EBA79CFC-ABC1-435D-88B0-185A309EA6B2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100965" cy="32004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E7A82994-5281-4F35-9F81-58C0C8AFB85D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910C306C-E045-4323-B1A7-1759E19E2F9C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20A38096-CABF-40E9-B85A-C5CBD11104E9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4" name="Text Box 1">
          <a:extLst>
            <a:ext uri="{FF2B5EF4-FFF2-40B4-BE49-F238E27FC236}">
              <a16:creationId xmlns="" xmlns:a16="http://schemas.microsoft.com/office/drawing/2014/main" id="{9F57BCF2-BBEF-422D-B5D7-734AEFD13CFB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206883" cy="32004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2759389E-BA01-434C-9CD9-EC49FB8AB9EB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4755B5D4-D1F0-4386-A370-5DA3EAD9C8B4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9B30C3F7-94A1-49F9-9087-60C85BF85328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8" name="Text Box 1">
          <a:extLst>
            <a:ext uri="{FF2B5EF4-FFF2-40B4-BE49-F238E27FC236}">
              <a16:creationId xmlns="" xmlns:a16="http://schemas.microsoft.com/office/drawing/2014/main" id="{502C3EA1-1DEB-4AB9-8860-DCF96777CF24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100965" cy="32004"/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CA4AA34F-0EAA-45D8-BB58-5DAE80018208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100965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F0875EA3-5DF0-4834-A5A0-CBAF6F1A214D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6F623ACC-4D3D-42D8-8931-8C5DD097403A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8699F014-72C8-494F-8EE2-2848189BC78F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34</xdr:row>
      <xdr:rowOff>0</xdr:rowOff>
    </xdr:from>
    <xdr:ext cx="206883" cy="32004"/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5E3C9EBB-F5F8-43D9-A2E6-18D337CC481D}"/>
            </a:ext>
          </a:extLst>
        </xdr:cNvPr>
        <xdr:cNvSpPr txBox="1">
          <a:spLocks noChangeArrowheads="1"/>
        </xdr:cNvSpPr>
      </xdr:nvSpPr>
      <xdr:spPr bwMode="auto">
        <a:xfrm>
          <a:off x="6248400" y="14135100"/>
          <a:ext cx="2068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29036019-38FA-446B-8022-FBDCD6A57327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6F79E837-3C74-4623-AB84-82F22CC08A75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6" name="Text Box 1">
          <a:extLst>
            <a:ext uri="{FF2B5EF4-FFF2-40B4-BE49-F238E27FC236}">
              <a16:creationId xmlns="" xmlns:a16="http://schemas.microsoft.com/office/drawing/2014/main" id="{30EEB636-49F8-4AD1-8FE5-632CFC13142C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39</xdr:row>
      <xdr:rowOff>0</xdr:rowOff>
    </xdr:from>
    <xdr:ext cx="473583" cy="32004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69B59A43-9762-469B-AA4B-9D91F3AA2183}"/>
            </a:ext>
          </a:extLst>
        </xdr:cNvPr>
        <xdr:cNvSpPr txBox="1">
          <a:spLocks noChangeArrowheads="1"/>
        </xdr:cNvSpPr>
      </xdr:nvSpPr>
      <xdr:spPr bwMode="auto">
        <a:xfrm>
          <a:off x="6248400" y="15995650"/>
          <a:ext cx="4735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8AE508BB-3446-44A4-B31D-5399F56557C2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39" name="Text Box 1">
          <a:extLst>
            <a:ext uri="{FF2B5EF4-FFF2-40B4-BE49-F238E27FC236}">
              <a16:creationId xmlns="" xmlns:a16="http://schemas.microsoft.com/office/drawing/2014/main" id="{90A2A4BD-1F06-4246-9DA0-A6B4662E80CA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C42241C9-B978-46C8-A765-11A334FD9B57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1" name="Text Box 1">
          <a:extLst>
            <a:ext uri="{FF2B5EF4-FFF2-40B4-BE49-F238E27FC236}">
              <a16:creationId xmlns="" xmlns:a16="http://schemas.microsoft.com/office/drawing/2014/main" id="{031FE8E3-D6A5-4EC3-A6CE-15ECD7D328C1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796C0BB5-24B7-494D-95C2-6FA45B277850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3" name="Text Box 1">
          <a:extLst>
            <a:ext uri="{FF2B5EF4-FFF2-40B4-BE49-F238E27FC236}">
              <a16:creationId xmlns="" xmlns:a16="http://schemas.microsoft.com/office/drawing/2014/main" id="{A45B18D9-7BA4-484E-A7E7-01223D23A043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2693044C-E38C-4D35-8DD7-C8B43E4CFA8A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E7B007C9-DB6F-4A86-9481-5D1A2A220C3B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6B0BE8CB-56EB-457B-BAF6-D4F09ED2C4B8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74BDCE41-0B54-4CC0-B973-196A98889E9F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8" name="Text Box 1">
          <a:extLst>
            <a:ext uri="{FF2B5EF4-FFF2-40B4-BE49-F238E27FC236}">
              <a16:creationId xmlns="" xmlns:a16="http://schemas.microsoft.com/office/drawing/2014/main" id="{F0D55BA9-68BE-4DFF-9D2D-043A0A8FBD19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89A3D544-9440-4B8E-945D-7B7942566FC8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BE3BBDA3-E2E6-4AF1-9470-F0B10974BD40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B81E109F-8BA2-444E-BFF2-223A8792327D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EBC0DFD2-CCAD-4B9E-9C97-B317EA1C99A7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3" name="Text Box 1">
          <a:extLst>
            <a:ext uri="{FF2B5EF4-FFF2-40B4-BE49-F238E27FC236}">
              <a16:creationId xmlns="" xmlns:a16="http://schemas.microsoft.com/office/drawing/2014/main" id="{359EB8D8-47B5-42E5-A48A-A123AEBF27C6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281940" cy="32004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3AC5CA4C-290B-4E8C-8A02-11797C227E7A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5" name="Text Box 1">
          <a:extLst>
            <a:ext uri="{FF2B5EF4-FFF2-40B4-BE49-F238E27FC236}">
              <a16:creationId xmlns="" xmlns:a16="http://schemas.microsoft.com/office/drawing/2014/main" id="{0B84176C-CA70-4D4A-A951-4E5226EA5040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FE0E7E97-1072-47E7-BF26-4829F6C20E40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B89856B9-F459-484C-B332-A4F08505028E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35</xdr:row>
      <xdr:rowOff>0</xdr:rowOff>
    </xdr:from>
    <xdr:ext cx="549783" cy="32004"/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E6484793-2A3F-4DF5-BC1D-272E10B91FE5}"/>
            </a:ext>
          </a:extLst>
        </xdr:cNvPr>
        <xdr:cNvSpPr txBox="1">
          <a:spLocks noChangeArrowheads="1"/>
        </xdr:cNvSpPr>
      </xdr:nvSpPr>
      <xdr:spPr bwMode="auto">
        <a:xfrm>
          <a:off x="8547100" y="144526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10</xdr:row>
      <xdr:rowOff>0</xdr:rowOff>
    </xdr:from>
    <xdr:ext cx="914400" cy="264560"/>
    <xdr:sp macro="" textlink="">
      <xdr:nvSpPr>
        <xdr:cNvPr id="59" name="ZoneTexte 63">
          <a:extLst>
            <a:ext uri="{FF2B5EF4-FFF2-40B4-BE49-F238E27FC236}">
              <a16:creationId xmlns="" xmlns:a16="http://schemas.microsoft.com/office/drawing/2014/main" id="{D3A39F88-7610-47D5-B853-CB6E811740F2}"/>
            </a:ext>
          </a:extLst>
        </xdr:cNvPr>
        <xdr:cNvSpPr txBox="1"/>
      </xdr:nvSpPr>
      <xdr:spPr>
        <a:xfrm>
          <a:off x="8547100" y="40576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4E8AC33-897C-4EAD-A213-F0CE646ABB60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1" name="Text Box 1">
          <a:extLst>
            <a:ext uri="{FF2B5EF4-FFF2-40B4-BE49-F238E27FC236}">
              <a16:creationId xmlns="" xmlns:a16="http://schemas.microsoft.com/office/drawing/2014/main" id="{5C848D2C-E4FC-4CA9-BF72-4165AB43E566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281940</xdr:colOff>
      <xdr:row>32</xdr:row>
      <xdr:rowOff>32004</xdr:rowOff>
    </xdr:to>
    <xdr:sp macro="" textlink="">
      <xdr:nvSpPr>
        <xdr:cNvPr id="62" name="Text Box 5">
          <a:extLst>
            <a:ext uri="{FF2B5EF4-FFF2-40B4-BE49-F238E27FC236}">
              <a16:creationId xmlns="" xmlns:a16="http://schemas.microsoft.com/office/drawing/2014/main" id="{BBBF59A5-4589-46B0-B602-9C0B36B4E21C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63" name="Text Box 1">
          <a:extLst>
            <a:ext uri="{FF2B5EF4-FFF2-40B4-BE49-F238E27FC236}">
              <a16:creationId xmlns="" xmlns:a16="http://schemas.microsoft.com/office/drawing/2014/main" id="{E5BF9DEC-9CA3-478A-A69C-6F9CC6E50DB6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E43BEB0B-5716-462D-9970-2D77A89572B0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65" name="Text Box 1">
          <a:extLst>
            <a:ext uri="{FF2B5EF4-FFF2-40B4-BE49-F238E27FC236}">
              <a16:creationId xmlns="" xmlns:a16="http://schemas.microsoft.com/office/drawing/2014/main" id="{5E99CBF9-C478-404A-AB3F-1BEC9A939FFF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549783</xdr:colOff>
      <xdr:row>32</xdr:row>
      <xdr:rowOff>32004</xdr:rowOff>
    </xdr:to>
    <xdr:sp macro="" textlink="">
      <xdr:nvSpPr>
        <xdr:cNvPr id="66" name="Text Box 5">
          <a:extLst>
            <a:ext uri="{FF2B5EF4-FFF2-40B4-BE49-F238E27FC236}">
              <a16:creationId xmlns="" xmlns:a16="http://schemas.microsoft.com/office/drawing/2014/main" id="{E57F3659-6EBC-4B66-8506-532286EE1577}"/>
            </a:ext>
          </a:extLst>
        </xdr:cNvPr>
        <xdr:cNvSpPr txBox="1">
          <a:spLocks noChangeArrowheads="1"/>
        </xdr:cNvSpPr>
      </xdr:nvSpPr>
      <xdr:spPr bwMode="auto">
        <a:xfrm>
          <a:off x="8547100" y="13373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542925</xdr:colOff>
      <xdr:row>0</xdr:row>
      <xdr:rowOff>76200</xdr:rowOff>
    </xdr:from>
    <xdr:to>
      <xdr:col>5</xdr:col>
      <xdr:colOff>890006</xdr:colOff>
      <xdr:row>2</xdr:row>
      <xdr:rowOff>47625</xdr:rowOff>
    </xdr:to>
    <xdr:pic>
      <xdr:nvPicPr>
        <xdr:cNvPr id="67" name="Image 2">
          <a:extLst>
            <a:ext uri="{FF2B5EF4-FFF2-40B4-BE49-F238E27FC236}">
              <a16:creationId xmlns="" xmlns:a16="http://schemas.microsoft.com/office/drawing/2014/main" id="{D486ABBB-8112-461B-9FDE-215E8866A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76200"/>
          <a:ext cx="7751181" cy="97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179B0D86-83ED-486D-A87D-20B928B6284A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69" name="Text Box 1">
          <a:extLst>
            <a:ext uri="{FF2B5EF4-FFF2-40B4-BE49-F238E27FC236}">
              <a16:creationId xmlns="" xmlns:a16="http://schemas.microsoft.com/office/drawing/2014/main" id="{FE1CB478-520A-4AD8-9616-B1A3EF127C6C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281940</xdr:colOff>
      <xdr:row>34</xdr:row>
      <xdr:rowOff>32004</xdr:rowOff>
    </xdr:to>
    <xdr:sp macro="" textlink="">
      <xdr:nvSpPr>
        <xdr:cNvPr id="70" name="Text Box 5">
          <a:extLst>
            <a:ext uri="{FF2B5EF4-FFF2-40B4-BE49-F238E27FC236}">
              <a16:creationId xmlns="" xmlns:a16="http://schemas.microsoft.com/office/drawing/2014/main" id="{02A842D4-AC37-439E-9250-DF6C6F448C73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281940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71" name="Text Box 1">
          <a:extLst>
            <a:ext uri="{FF2B5EF4-FFF2-40B4-BE49-F238E27FC236}">
              <a16:creationId xmlns="" xmlns:a16="http://schemas.microsoft.com/office/drawing/2014/main" id="{3840340B-F05A-4534-8853-7A39E353F10B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68E48DA7-727D-4560-802B-04D464C34DAC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73" name="Text Box 1">
          <a:extLst>
            <a:ext uri="{FF2B5EF4-FFF2-40B4-BE49-F238E27FC236}">
              <a16:creationId xmlns="" xmlns:a16="http://schemas.microsoft.com/office/drawing/2014/main" id="{F7F7E2A3-D181-4EC1-B44C-BE7CFA7232F2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549783</xdr:colOff>
      <xdr:row>34</xdr:row>
      <xdr:rowOff>32004</xdr:rowOff>
    </xdr:to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95868715-D167-4229-B656-1BCD3EA8B1F4}"/>
            </a:ext>
          </a:extLst>
        </xdr:cNvPr>
        <xdr:cNvSpPr txBox="1">
          <a:spLocks noChangeArrowheads="1"/>
        </xdr:cNvSpPr>
      </xdr:nvSpPr>
      <xdr:spPr bwMode="auto">
        <a:xfrm>
          <a:off x="8547100" y="14135100"/>
          <a:ext cx="549783" cy="32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90"/>
  <sheetViews>
    <sheetView tabSelected="1" topLeftCell="A4" zoomScale="80" zoomScaleNormal="80" zoomScaleSheetLayoutView="100" workbookViewId="0">
      <selection activeCell="L27" sqref="L27"/>
    </sheetView>
  </sheetViews>
  <sheetFormatPr baseColWidth="10" defaultColWidth="12.5703125" defaultRowHeight="14.25" x14ac:dyDescent="0.2"/>
  <cols>
    <col min="1" max="1" width="8.42578125" style="11" customWidth="1"/>
    <col min="2" max="2" width="55" style="2" customWidth="1"/>
    <col min="3" max="3" width="11.5703125" style="12" customWidth="1"/>
    <col min="4" max="4" width="14.5703125" style="20" customWidth="1"/>
    <col min="5" max="5" width="16.5703125" style="20" customWidth="1"/>
    <col min="6" max="6" width="16.42578125" style="20" customWidth="1"/>
    <col min="7" max="16384" width="12.5703125" style="2"/>
  </cols>
  <sheetData>
    <row r="1" spans="1:18" ht="32.1" customHeight="1" x14ac:dyDescent="0.2"/>
    <row r="2" spans="1:18" ht="74.45" customHeight="1" x14ac:dyDescent="0.2"/>
    <row r="3" spans="1:18" s="33" customFormat="1" ht="36.950000000000003" customHeight="1" x14ac:dyDescent="0.2">
      <c r="A3" s="85" t="s">
        <v>66</v>
      </c>
      <c r="B3" s="85"/>
      <c r="C3" s="85"/>
      <c r="D3" s="85"/>
      <c r="E3" s="85"/>
      <c r="F3" s="85"/>
    </row>
    <row r="4" spans="1:18" s="34" customFormat="1" ht="42" customHeight="1" x14ac:dyDescent="0.2">
      <c r="A4" s="86" t="s">
        <v>14</v>
      </c>
      <c r="B4" s="86"/>
      <c r="C4" s="86"/>
      <c r="D4" s="86"/>
      <c r="E4" s="86"/>
      <c r="F4" s="86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s="34" customFormat="1" ht="68.099999999999994" customHeight="1" thickBot="1" x14ac:dyDescent="0.25">
      <c r="A5" s="87" t="s">
        <v>81</v>
      </c>
      <c r="B5" s="88"/>
      <c r="C5" s="88"/>
      <c r="D5" s="88"/>
      <c r="E5" s="88"/>
      <c r="F5" s="88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s="34" customFormat="1" ht="49.5" customHeight="1" x14ac:dyDescent="0.2">
      <c r="A6" s="95" t="s">
        <v>24</v>
      </c>
      <c r="B6" s="97" t="s">
        <v>25</v>
      </c>
      <c r="C6" s="97" t="s">
        <v>26</v>
      </c>
      <c r="D6" s="97" t="s">
        <v>27</v>
      </c>
      <c r="E6" s="81" t="s">
        <v>28</v>
      </c>
      <c r="F6" s="82" t="s">
        <v>1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1:18" s="34" customFormat="1" ht="19.5" customHeight="1" thickBot="1" x14ac:dyDescent="0.25">
      <c r="A7" s="96"/>
      <c r="B7" s="98"/>
      <c r="C7" s="98"/>
      <c r="D7" s="98"/>
      <c r="E7" s="47" t="s">
        <v>29</v>
      </c>
      <c r="F7" s="83" t="s">
        <v>30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</row>
    <row r="8" spans="1:18" s="15" customFormat="1" ht="19.5" customHeight="1" thickBot="1" x14ac:dyDescent="0.25">
      <c r="A8" s="92" t="s">
        <v>17</v>
      </c>
      <c r="B8" s="93"/>
      <c r="C8" s="93"/>
      <c r="D8" s="93"/>
      <c r="E8" s="93"/>
      <c r="F8" s="94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18" s="15" customFormat="1" ht="24.95" customHeight="1" x14ac:dyDescent="0.2">
      <c r="A9" s="3"/>
      <c r="B9" s="4" t="s">
        <v>22</v>
      </c>
      <c r="C9" s="3"/>
      <c r="D9" s="8"/>
      <c r="E9" s="16"/>
      <c r="F9" s="16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</row>
    <row r="10" spans="1:18" ht="49.5" customHeight="1" thickBot="1" x14ac:dyDescent="0.25">
      <c r="A10" s="5" t="s">
        <v>57</v>
      </c>
      <c r="B10" s="70" t="s">
        <v>68</v>
      </c>
      <c r="C10" s="5" t="s">
        <v>3</v>
      </c>
      <c r="D10" s="29">
        <v>900</v>
      </c>
      <c r="E10" s="16"/>
      <c r="F10" s="6">
        <f>+D10*E10</f>
        <v>0</v>
      </c>
      <c r="G10" s="62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</row>
    <row r="11" spans="1:18" s="15" customFormat="1" ht="35.1" customHeight="1" thickBot="1" x14ac:dyDescent="0.25">
      <c r="A11" s="89" t="s">
        <v>10</v>
      </c>
      <c r="B11" s="90"/>
      <c r="C11" s="90"/>
      <c r="D11" s="90"/>
      <c r="E11" s="91"/>
      <c r="F11" s="13">
        <f>SUM(F10:F10)</f>
        <v>0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18" s="15" customFormat="1" ht="24.95" customHeight="1" thickBot="1" x14ac:dyDescent="0.25">
      <c r="A12" s="92" t="s">
        <v>11</v>
      </c>
      <c r="B12" s="93"/>
      <c r="C12" s="93"/>
      <c r="D12" s="93"/>
      <c r="E12" s="93"/>
      <c r="F12" s="94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1:18" s="15" customFormat="1" ht="24.95" customHeight="1" x14ac:dyDescent="0.2">
      <c r="A13" s="38"/>
      <c r="B13" s="39" t="s">
        <v>13</v>
      </c>
      <c r="C13" s="38"/>
      <c r="D13" s="40"/>
      <c r="E13" s="41"/>
      <c r="F13" s="42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</row>
    <row r="14" spans="1:18" s="15" customFormat="1" ht="24.95" customHeight="1" x14ac:dyDescent="0.2">
      <c r="A14" s="3" t="s">
        <v>38</v>
      </c>
      <c r="B14" s="71" t="s">
        <v>69</v>
      </c>
      <c r="C14" s="3" t="s">
        <v>3</v>
      </c>
      <c r="D14" s="69">
        <v>900</v>
      </c>
      <c r="E14" s="32"/>
      <c r="F14" s="6">
        <f>+D14*E14</f>
        <v>0</v>
      </c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</row>
    <row r="15" spans="1:18" ht="20.100000000000001" customHeight="1" x14ac:dyDescent="0.2">
      <c r="A15" s="3" t="s">
        <v>39</v>
      </c>
      <c r="B15" s="71" t="s">
        <v>82</v>
      </c>
      <c r="C15" s="5" t="s">
        <v>3</v>
      </c>
      <c r="D15" s="69">
        <v>900</v>
      </c>
      <c r="E15" s="6"/>
      <c r="F15" s="6">
        <f t="shared" ref="F15:F18" si="0">+D15*E15</f>
        <v>0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s="10" customFormat="1" ht="20.100000000000001" customHeight="1" x14ac:dyDescent="0.2">
      <c r="A16" s="3" t="s">
        <v>40</v>
      </c>
      <c r="B16" s="71" t="s">
        <v>70</v>
      </c>
      <c r="C16" s="5" t="s">
        <v>3</v>
      </c>
      <c r="D16" s="69">
        <v>900</v>
      </c>
      <c r="E16" s="6"/>
      <c r="F16" s="6">
        <f t="shared" si="0"/>
        <v>0</v>
      </c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</row>
    <row r="17" spans="1:19" s="15" customFormat="1" ht="39" customHeight="1" x14ac:dyDescent="0.2">
      <c r="A17" s="3" t="s">
        <v>41</v>
      </c>
      <c r="B17" s="70" t="s">
        <v>71</v>
      </c>
      <c r="C17" s="3" t="s">
        <v>4</v>
      </c>
      <c r="D17" s="69">
        <v>1600</v>
      </c>
      <c r="E17" s="16"/>
      <c r="F17" s="6">
        <f t="shared" si="0"/>
        <v>0</v>
      </c>
      <c r="G17" s="62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19" s="15" customFormat="1" ht="39.950000000000003" customHeight="1" thickBot="1" x14ac:dyDescent="0.25">
      <c r="A18" s="3" t="s">
        <v>42</v>
      </c>
      <c r="B18" s="70" t="s">
        <v>72</v>
      </c>
      <c r="C18" s="3" t="s">
        <v>0</v>
      </c>
      <c r="D18" s="8">
        <v>10</v>
      </c>
      <c r="E18" s="16"/>
      <c r="F18" s="6">
        <f t="shared" si="0"/>
        <v>0</v>
      </c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</row>
    <row r="19" spans="1:19" s="15" customFormat="1" ht="35.1" customHeight="1" thickBot="1" x14ac:dyDescent="0.25">
      <c r="A19" s="89" t="s">
        <v>8</v>
      </c>
      <c r="B19" s="90"/>
      <c r="C19" s="90"/>
      <c r="D19" s="90"/>
      <c r="E19" s="91"/>
      <c r="F19" s="13">
        <f>SUM(F14:F18)</f>
        <v>0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19" s="15" customFormat="1" ht="24.95" customHeight="1" thickBot="1" x14ac:dyDescent="0.25">
      <c r="A20" s="92" t="s">
        <v>12</v>
      </c>
      <c r="B20" s="93"/>
      <c r="C20" s="93"/>
      <c r="D20" s="93"/>
      <c r="E20" s="93"/>
      <c r="F20" s="94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</row>
    <row r="21" spans="1:19" ht="35.1" customHeight="1" thickBot="1" x14ac:dyDescent="0.25">
      <c r="A21" s="3" t="s">
        <v>43</v>
      </c>
      <c r="B21" s="72" t="s">
        <v>73</v>
      </c>
      <c r="C21" s="5" t="s">
        <v>3</v>
      </c>
      <c r="D21" s="29">
        <v>300</v>
      </c>
      <c r="E21" s="6"/>
      <c r="F21" s="6">
        <f>+D21*E21</f>
        <v>0</v>
      </c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9" s="15" customFormat="1" ht="35.1" customHeight="1" thickBot="1" x14ac:dyDescent="0.25">
      <c r="A22" s="89" t="s">
        <v>5</v>
      </c>
      <c r="B22" s="90"/>
      <c r="C22" s="90"/>
      <c r="D22" s="90"/>
      <c r="E22" s="91"/>
      <c r="F22" s="13">
        <f>SUM(F21)</f>
        <v>0</v>
      </c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9" s="34" customFormat="1" ht="22.5" customHeight="1" thickBot="1" x14ac:dyDescent="0.25">
      <c r="A23" s="92" t="s">
        <v>18</v>
      </c>
      <c r="B23" s="93"/>
      <c r="C23" s="93"/>
      <c r="D23" s="102"/>
      <c r="E23" s="93"/>
      <c r="F23" s="94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  <row r="24" spans="1:19" s="34" customFormat="1" ht="26.25" customHeight="1" x14ac:dyDescent="0.2">
      <c r="A24" s="3" t="s">
        <v>44</v>
      </c>
      <c r="B24" s="73" t="s">
        <v>74</v>
      </c>
      <c r="C24" s="76" t="s">
        <v>19</v>
      </c>
      <c r="D24" s="78">
        <v>300</v>
      </c>
      <c r="E24" s="77"/>
      <c r="F24" s="84">
        <f t="shared" ref="F24:F31" si="1">D24*E24</f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9" s="37" customFormat="1" ht="26.25" customHeight="1" x14ac:dyDescent="0.2">
      <c r="A25" s="3" t="s">
        <v>56</v>
      </c>
      <c r="B25" s="73" t="s">
        <v>75</v>
      </c>
      <c r="C25" s="76" t="s">
        <v>19</v>
      </c>
      <c r="D25" s="79">
        <v>800</v>
      </c>
      <c r="E25" s="77"/>
      <c r="F25" s="84">
        <f t="shared" si="1"/>
        <v>0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1:19" s="37" customFormat="1" ht="41.65" customHeight="1" x14ac:dyDescent="0.2">
      <c r="A26" s="3" t="s">
        <v>46</v>
      </c>
      <c r="B26" s="73" t="s">
        <v>48</v>
      </c>
      <c r="C26" s="76" t="s">
        <v>0</v>
      </c>
      <c r="D26" s="79">
        <v>15</v>
      </c>
      <c r="E26" s="77"/>
      <c r="F26" s="84">
        <f t="shared" si="1"/>
        <v>0</v>
      </c>
      <c r="G26" s="62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7" spans="1:19" s="37" customFormat="1" ht="64.5" customHeight="1" x14ac:dyDescent="0.2">
      <c r="A27" s="3" t="s">
        <v>47</v>
      </c>
      <c r="B27" s="73" t="s">
        <v>67</v>
      </c>
      <c r="C27" s="76" t="s">
        <v>0</v>
      </c>
      <c r="D27" s="79">
        <v>20</v>
      </c>
      <c r="E27" s="77"/>
      <c r="F27" s="84">
        <f t="shared" si="1"/>
        <v>0</v>
      </c>
      <c r="G27" s="62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</row>
    <row r="28" spans="1:19" s="37" customFormat="1" ht="63.6" customHeight="1" x14ac:dyDescent="0.2">
      <c r="A28" s="3" t="s">
        <v>49</v>
      </c>
      <c r="B28" s="73" t="s">
        <v>76</v>
      </c>
      <c r="C28" s="76" t="s">
        <v>0</v>
      </c>
      <c r="D28" s="79">
        <v>8</v>
      </c>
      <c r="E28" s="77"/>
      <c r="F28" s="84">
        <f t="shared" si="1"/>
        <v>0</v>
      </c>
      <c r="G28" s="62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</row>
    <row r="29" spans="1:19" s="37" customFormat="1" ht="46.7" customHeight="1" x14ac:dyDescent="0.2">
      <c r="A29" s="3" t="s">
        <v>51</v>
      </c>
      <c r="B29" s="73" t="s">
        <v>77</v>
      </c>
      <c r="C29" s="76" t="s">
        <v>0</v>
      </c>
      <c r="D29" s="79">
        <v>12</v>
      </c>
      <c r="E29" s="77"/>
      <c r="F29" s="84">
        <f t="shared" si="1"/>
        <v>0</v>
      </c>
      <c r="G29" s="62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</row>
    <row r="30" spans="1:19" s="37" customFormat="1" ht="83.1" customHeight="1" x14ac:dyDescent="0.2">
      <c r="A30" s="3" t="s">
        <v>53</v>
      </c>
      <c r="B30" s="73" t="s">
        <v>78</v>
      </c>
      <c r="C30" s="76" t="s">
        <v>31</v>
      </c>
      <c r="D30" s="79">
        <v>1</v>
      </c>
      <c r="E30" s="77"/>
      <c r="F30" s="84">
        <f t="shared" si="1"/>
        <v>0</v>
      </c>
      <c r="G30" s="62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</row>
    <row r="31" spans="1:19" s="37" customFormat="1" ht="39" customHeight="1" thickBot="1" x14ac:dyDescent="0.25">
      <c r="A31" s="3" t="s">
        <v>54</v>
      </c>
      <c r="B31" s="73" t="s">
        <v>16</v>
      </c>
      <c r="C31" s="76" t="s">
        <v>15</v>
      </c>
      <c r="D31" s="80">
        <v>1800</v>
      </c>
      <c r="E31" s="77"/>
      <c r="F31" s="84">
        <f t="shared" si="1"/>
        <v>0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</row>
    <row r="32" spans="1:19" s="15" customFormat="1" ht="35.1" customHeight="1" thickBot="1" x14ac:dyDescent="0.25">
      <c r="A32" s="89" t="s">
        <v>23</v>
      </c>
      <c r="B32" s="90"/>
      <c r="C32" s="90"/>
      <c r="D32" s="103"/>
      <c r="E32" s="91"/>
      <c r="F32" s="13">
        <f>SUM(F24:F31)</f>
        <v>0</v>
      </c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1:19" s="15" customFormat="1" ht="24.95" customHeight="1" thickBot="1" x14ac:dyDescent="0.25">
      <c r="A33" s="92" t="s">
        <v>20</v>
      </c>
      <c r="B33" s="93"/>
      <c r="C33" s="93"/>
      <c r="D33" s="93"/>
      <c r="E33" s="93"/>
      <c r="F33" s="94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  <row r="34" spans="1:19" s="15" customFormat="1" ht="65.25" customHeight="1" x14ac:dyDescent="0.2">
      <c r="A34" s="48" t="s">
        <v>21</v>
      </c>
      <c r="B34" s="74" t="s">
        <v>79</v>
      </c>
      <c r="C34" s="50" t="s">
        <v>3</v>
      </c>
      <c r="D34" s="51">
        <v>1500</v>
      </c>
      <c r="E34" s="52"/>
      <c r="F34" s="53">
        <f>+D34*E34</f>
        <v>0</v>
      </c>
      <c r="G34" s="62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</row>
    <row r="35" spans="1:19" s="57" customFormat="1" ht="24.95" customHeight="1" x14ac:dyDescent="0.2">
      <c r="A35" s="104" t="s">
        <v>32</v>
      </c>
      <c r="B35" s="105"/>
      <c r="C35" s="105"/>
      <c r="D35" s="105"/>
      <c r="E35" s="105"/>
      <c r="F35" s="106"/>
      <c r="G35" s="66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</row>
    <row r="36" spans="1:19" ht="31.5" customHeight="1" thickBot="1" x14ac:dyDescent="0.25">
      <c r="A36" s="38" t="s">
        <v>55</v>
      </c>
      <c r="B36" s="75" t="s">
        <v>80</v>
      </c>
      <c r="C36" s="55" t="s">
        <v>31</v>
      </c>
      <c r="D36" s="56">
        <v>1</v>
      </c>
      <c r="E36" s="41"/>
      <c r="F36" s="42">
        <f>+D36*E36</f>
        <v>0</v>
      </c>
      <c r="G36" s="62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5" customFormat="1" ht="30" customHeight="1" thickBot="1" x14ac:dyDescent="0.25">
      <c r="A37" s="89" t="s">
        <v>6</v>
      </c>
      <c r="B37" s="90"/>
      <c r="C37" s="90"/>
      <c r="D37" s="90"/>
      <c r="E37" s="91"/>
      <c r="F37" s="13">
        <f>+F36+F34+F32+F22+F19+F11</f>
        <v>0</v>
      </c>
      <c r="G37" s="63"/>
      <c r="H37" s="63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38" spans="1:19" s="15" customFormat="1" ht="30" customHeight="1" thickBot="1" x14ac:dyDescent="0.25">
      <c r="A38" s="89" t="s">
        <v>2</v>
      </c>
      <c r="B38" s="90"/>
      <c r="C38" s="90"/>
      <c r="D38" s="90"/>
      <c r="E38" s="91"/>
      <c r="F38" s="13">
        <f>+F37*20%</f>
        <v>0</v>
      </c>
      <c r="G38" s="63"/>
      <c r="H38" s="63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</row>
    <row r="39" spans="1:19" s="15" customFormat="1" ht="30" customHeight="1" thickBot="1" x14ac:dyDescent="0.25">
      <c r="A39" s="89" t="s">
        <v>7</v>
      </c>
      <c r="B39" s="90"/>
      <c r="C39" s="90"/>
      <c r="D39" s="90"/>
      <c r="E39" s="91"/>
      <c r="F39" s="13">
        <f>+F37+F38</f>
        <v>0</v>
      </c>
      <c r="G39" s="67"/>
      <c r="H39" s="63"/>
      <c r="I39" s="68"/>
      <c r="J39" s="61"/>
      <c r="K39" s="61"/>
      <c r="L39" s="61"/>
      <c r="M39" s="61"/>
      <c r="N39" s="61"/>
      <c r="O39" s="61"/>
      <c r="P39" s="61"/>
      <c r="Q39" s="61"/>
      <c r="R39" s="61"/>
      <c r="S39" s="61"/>
    </row>
    <row r="40" spans="1:19" ht="27" customHeight="1" x14ac:dyDescent="0.2">
      <c r="A40" s="12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ht="120" customHeight="1" x14ac:dyDescent="0.2">
      <c r="A41" s="12"/>
      <c r="G41" s="21"/>
    </row>
    <row r="42" spans="1:19" ht="120" customHeight="1" x14ac:dyDescent="0.2">
      <c r="A42" s="12"/>
      <c r="G42" s="21"/>
    </row>
    <row r="43" spans="1:19" ht="80.099999999999994" customHeight="1" x14ac:dyDescent="0.2">
      <c r="A43" s="12"/>
    </row>
    <row r="44" spans="1:19" ht="80.099999999999994" customHeight="1" x14ac:dyDescent="0.2">
      <c r="A44" s="12"/>
    </row>
    <row r="45" spans="1:19" ht="80.099999999999994" customHeight="1" x14ac:dyDescent="0.2">
      <c r="A45" s="12"/>
    </row>
    <row r="46" spans="1:19" ht="80.099999999999994" customHeight="1" x14ac:dyDescent="0.2">
      <c r="A46" s="12"/>
    </row>
    <row r="47" spans="1:19" ht="80.099999999999994" customHeight="1" x14ac:dyDescent="0.2">
      <c r="A47" s="12"/>
    </row>
    <row r="48" spans="1:19" ht="14.1" customHeight="1" x14ac:dyDescent="0.2">
      <c r="A48" s="12"/>
    </row>
    <row r="49" spans="1:8" x14ac:dyDescent="0.2">
      <c r="A49" s="12"/>
    </row>
    <row r="50" spans="1:8" x14ac:dyDescent="0.2">
      <c r="A50" s="12"/>
    </row>
    <row r="51" spans="1:8" x14ac:dyDescent="0.2">
      <c r="A51" s="12"/>
    </row>
    <row r="52" spans="1:8" x14ac:dyDescent="0.2">
      <c r="A52" s="12"/>
    </row>
    <row r="53" spans="1:8" x14ac:dyDescent="0.2">
      <c r="A53" s="99"/>
      <c r="B53" s="99"/>
    </row>
    <row r="54" spans="1:8" x14ac:dyDescent="0.2">
      <c r="A54" s="99"/>
      <c r="B54" s="99"/>
    </row>
    <row r="55" spans="1:8" x14ac:dyDescent="0.2">
      <c r="A55" s="100"/>
      <c r="B55" s="100"/>
    </row>
    <row r="56" spans="1:8" x14ac:dyDescent="0.2">
      <c r="A56" s="100"/>
      <c r="B56" s="100"/>
    </row>
    <row r="57" spans="1:8" x14ac:dyDescent="0.2">
      <c r="A57" s="12"/>
    </row>
    <row r="58" spans="1:8" x14ac:dyDescent="0.2">
      <c r="A58" s="12"/>
      <c r="E58" s="22"/>
    </row>
    <row r="59" spans="1:8" x14ac:dyDescent="0.2">
      <c r="B59" s="23"/>
      <c r="D59" s="24"/>
      <c r="E59" s="25"/>
    </row>
    <row r="60" spans="1:8" x14ac:dyDescent="0.2">
      <c r="E60" s="22"/>
    </row>
    <row r="61" spans="1:8" x14ac:dyDescent="0.2">
      <c r="E61" s="22"/>
    </row>
    <row r="62" spans="1:8" x14ac:dyDescent="0.2">
      <c r="E62" s="22"/>
    </row>
    <row r="63" spans="1:8" x14ac:dyDescent="0.2">
      <c r="E63" s="22"/>
      <c r="G63" s="26"/>
      <c r="H63" s="26"/>
    </row>
    <row r="64" spans="1:8" x14ac:dyDescent="0.2">
      <c r="A64" s="101"/>
      <c r="B64" s="101"/>
      <c r="E64" s="22"/>
      <c r="G64" s="26"/>
      <c r="H64" s="26"/>
    </row>
    <row r="65" spans="1:8" x14ac:dyDescent="0.2">
      <c r="A65" s="99"/>
      <c r="B65" s="99"/>
      <c r="C65" s="14"/>
      <c r="D65" s="27"/>
      <c r="E65" s="28"/>
      <c r="F65" s="27"/>
    </row>
    <row r="66" spans="1:8" x14ac:dyDescent="0.2">
      <c r="A66" s="99"/>
      <c r="B66" s="99"/>
      <c r="C66" s="14"/>
      <c r="D66" s="27"/>
      <c r="E66" s="28"/>
      <c r="F66" s="27"/>
    </row>
    <row r="67" spans="1:8" s="26" customFormat="1" x14ac:dyDescent="0.2">
      <c r="A67" s="11"/>
      <c r="B67" s="2"/>
      <c r="C67" s="12"/>
      <c r="D67" s="20"/>
      <c r="E67" s="20"/>
      <c r="F67" s="20"/>
      <c r="G67" s="2"/>
      <c r="H67" s="2"/>
    </row>
    <row r="68" spans="1:8" s="26" customFormat="1" x14ac:dyDescent="0.2">
      <c r="A68" s="11"/>
      <c r="B68" s="2"/>
      <c r="C68" s="12"/>
      <c r="D68" s="20"/>
      <c r="E68" s="20"/>
      <c r="F68" s="20"/>
      <c r="G68" s="2"/>
      <c r="H68" s="2"/>
    </row>
    <row r="2886" spans="1:8" x14ac:dyDescent="0.2">
      <c r="G2886" s="1"/>
      <c r="H2886" s="1"/>
    </row>
    <row r="2890" spans="1:8" s="1" customFormat="1" x14ac:dyDescent="0.2">
      <c r="A2890" s="11"/>
      <c r="B2890" s="2"/>
      <c r="C2890" s="12"/>
      <c r="D2890" s="20"/>
      <c r="E2890" s="20"/>
      <c r="F2890" s="20"/>
      <c r="G2890" s="2"/>
      <c r="H2890" s="2"/>
    </row>
  </sheetData>
  <mergeCells count="27">
    <mergeCell ref="A23:F23"/>
    <mergeCell ref="A33:F33"/>
    <mergeCell ref="A32:E32"/>
    <mergeCell ref="A39:E39"/>
    <mergeCell ref="A37:E37"/>
    <mergeCell ref="A38:E38"/>
    <mergeCell ref="A35:F35"/>
    <mergeCell ref="A65:B65"/>
    <mergeCell ref="A66:B66"/>
    <mergeCell ref="A53:B53"/>
    <mergeCell ref="A54:B54"/>
    <mergeCell ref="A55:B55"/>
    <mergeCell ref="A56:B56"/>
    <mergeCell ref="A64:B64"/>
    <mergeCell ref="A3:F3"/>
    <mergeCell ref="A4:F4"/>
    <mergeCell ref="A5:F5"/>
    <mergeCell ref="A11:E11"/>
    <mergeCell ref="A22:E22"/>
    <mergeCell ref="A19:E19"/>
    <mergeCell ref="A20:F20"/>
    <mergeCell ref="A12:F12"/>
    <mergeCell ref="A8:F8"/>
    <mergeCell ref="A6:A7"/>
    <mergeCell ref="B6:B7"/>
    <mergeCell ref="C6:C7"/>
    <mergeCell ref="D6:D7"/>
  </mergeCells>
  <phoneticPr fontId="20" type="noConversion"/>
  <pageMargins left="0.59055118110236227" right="0.11811023622047245" top="0.19685039370078741" bottom="0.43307086614173229" header="0.11811023622047245" footer="0.11811023622047245"/>
  <pageSetup paperSize="9" scale="80" orientation="portrait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90"/>
  <sheetViews>
    <sheetView topLeftCell="A18" zoomScale="50" zoomScaleNormal="50" zoomScaleSheetLayoutView="100" workbookViewId="0">
      <selection activeCell="B21" sqref="B21"/>
    </sheetView>
  </sheetViews>
  <sheetFormatPr baseColWidth="10" defaultColWidth="12.5703125" defaultRowHeight="14.25" x14ac:dyDescent="0.2"/>
  <cols>
    <col min="1" max="1" width="8.42578125" style="11" customWidth="1"/>
    <col min="2" max="2" width="55" style="2" customWidth="1"/>
    <col min="3" max="3" width="11.5703125" style="12" customWidth="1"/>
    <col min="4" max="4" width="14.5703125" style="20" customWidth="1"/>
    <col min="5" max="5" width="16.5703125" style="20" customWidth="1"/>
    <col min="6" max="6" width="16.42578125" style="20" customWidth="1"/>
    <col min="7" max="16384" width="12.5703125" style="2"/>
  </cols>
  <sheetData>
    <row r="2" spans="1:17" ht="65.25" customHeight="1" x14ac:dyDescent="0.2"/>
    <row r="3" spans="1:17" s="33" customFormat="1" ht="39.950000000000003" customHeight="1" x14ac:dyDescent="0.2">
      <c r="A3" s="107" t="s">
        <v>64</v>
      </c>
      <c r="B3" s="107"/>
      <c r="C3" s="107"/>
      <c r="D3" s="107"/>
      <c r="E3" s="107"/>
      <c r="F3" s="107"/>
    </row>
    <row r="4" spans="1:17" s="34" customFormat="1" ht="33" customHeight="1" x14ac:dyDescent="0.2">
      <c r="A4" s="108" t="s">
        <v>14</v>
      </c>
      <c r="B4" s="108"/>
      <c r="C4" s="108"/>
      <c r="D4" s="108"/>
      <c r="E4" s="108"/>
      <c r="F4" s="108"/>
    </row>
    <row r="5" spans="1:17" s="34" customFormat="1" ht="89.1" customHeight="1" x14ac:dyDescent="0.2">
      <c r="A5" s="109" t="s">
        <v>65</v>
      </c>
      <c r="B5" s="109"/>
      <c r="C5" s="109"/>
      <c r="D5" s="109"/>
      <c r="E5" s="109"/>
      <c r="F5" s="109"/>
    </row>
    <row r="6" spans="1:17" s="34" customFormat="1" ht="49.5" customHeight="1" x14ac:dyDescent="0.2">
      <c r="A6" s="110" t="s">
        <v>24</v>
      </c>
      <c r="B6" s="110" t="s">
        <v>25</v>
      </c>
      <c r="C6" s="110" t="s">
        <v>26</v>
      </c>
      <c r="D6" s="110" t="s">
        <v>27</v>
      </c>
      <c r="E6" s="45" t="s">
        <v>28</v>
      </c>
      <c r="F6" s="46" t="s">
        <v>1</v>
      </c>
    </row>
    <row r="7" spans="1:17" s="34" customFormat="1" ht="19.5" customHeight="1" thickBot="1" x14ac:dyDescent="0.25">
      <c r="A7" s="98"/>
      <c r="B7" s="98"/>
      <c r="C7" s="98"/>
      <c r="D7" s="98"/>
      <c r="E7" s="47" t="s">
        <v>29</v>
      </c>
      <c r="F7" s="44" t="s">
        <v>30</v>
      </c>
    </row>
    <row r="8" spans="1:17" s="15" customFormat="1" ht="19.5" customHeight="1" thickBot="1" x14ac:dyDescent="0.25">
      <c r="A8" s="92" t="s">
        <v>17</v>
      </c>
      <c r="B8" s="93"/>
      <c r="C8" s="93"/>
      <c r="D8" s="93"/>
      <c r="E8" s="93"/>
      <c r="F8" s="94"/>
    </row>
    <row r="9" spans="1:17" s="15" customFormat="1" ht="24.95" customHeight="1" x14ac:dyDescent="0.2">
      <c r="A9" s="3"/>
      <c r="B9" s="4" t="s">
        <v>22</v>
      </c>
      <c r="C9" s="3"/>
      <c r="D9" s="8"/>
      <c r="E9" s="16"/>
      <c r="F9" s="16"/>
    </row>
    <row r="10" spans="1:17" ht="35.1" customHeight="1" thickBot="1" x14ac:dyDescent="0.25">
      <c r="A10" s="5" t="s">
        <v>57</v>
      </c>
      <c r="B10" s="7" t="s">
        <v>9</v>
      </c>
      <c r="C10" s="5" t="s">
        <v>3</v>
      </c>
      <c r="D10" s="29">
        <v>900</v>
      </c>
      <c r="E10" s="16"/>
      <c r="F10" s="6">
        <f>+D10*E10</f>
        <v>0</v>
      </c>
      <c r="G10" s="17"/>
    </row>
    <row r="11" spans="1:17" s="15" customFormat="1" ht="35.1" customHeight="1" thickBot="1" x14ac:dyDescent="0.25">
      <c r="A11" s="89" t="s">
        <v>10</v>
      </c>
      <c r="B11" s="90"/>
      <c r="C11" s="90"/>
      <c r="D11" s="90"/>
      <c r="E11" s="91"/>
      <c r="F11" s="13">
        <f>SUM(F10:F10)</f>
        <v>0</v>
      </c>
    </row>
    <row r="12" spans="1:17" s="15" customFormat="1" ht="24.95" customHeight="1" thickBot="1" x14ac:dyDescent="0.25">
      <c r="A12" s="92" t="s">
        <v>11</v>
      </c>
      <c r="B12" s="93"/>
      <c r="C12" s="93"/>
      <c r="D12" s="93"/>
      <c r="E12" s="93"/>
      <c r="F12" s="94"/>
    </row>
    <row r="13" spans="1:17" s="15" customFormat="1" ht="24.95" customHeight="1" x14ac:dyDescent="0.2">
      <c r="A13" s="38"/>
      <c r="B13" s="39" t="s">
        <v>13</v>
      </c>
      <c r="C13" s="38"/>
      <c r="D13" s="40"/>
      <c r="E13" s="41"/>
      <c r="F13" s="42"/>
    </row>
    <row r="14" spans="1:17" s="15" customFormat="1" ht="24.95" customHeight="1" x14ac:dyDescent="0.2">
      <c r="A14" s="3" t="s">
        <v>38</v>
      </c>
      <c r="B14" s="9" t="s">
        <v>34</v>
      </c>
      <c r="C14" s="3" t="s">
        <v>3</v>
      </c>
      <c r="D14" s="30">
        <v>900</v>
      </c>
      <c r="E14" s="32"/>
      <c r="F14" s="6">
        <f>+D14*E14</f>
        <v>0</v>
      </c>
    </row>
    <row r="15" spans="1:17" ht="20.100000000000001" customHeight="1" x14ac:dyDescent="0.2">
      <c r="A15" s="3" t="s">
        <v>39</v>
      </c>
      <c r="B15" s="9" t="s">
        <v>35</v>
      </c>
      <c r="C15" s="5" t="s">
        <v>3</v>
      </c>
      <c r="D15" s="30">
        <v>900</v>
      </c>
      <c r="E15" s="32"/>
      <c r="F15" s="6">
        <f t="shared" ref="F15:F18" si="0">+D15*E15</f>
        <v>0</v>
      </c>
      <c r="G15" s="17"/>
      <c r="H15" s="17"/>
      <c r="K15" s="17"/>
      <c r="L15" s="17"/>
      <c r="M15" s="17"/>
      <c r="N15" s="17"/>
      <c r="O15" s="17"/>
      <c r="P15" s="17"/>
    </row>
    <row r="16" spans="1:17" s="10" customFormat="1" ht="20.100000000000001" customHeight="1" x14ac:dyDescent="0.2">
      <c r="A16" s="3" t="s">
        <v>40</v>
      </c>
      <c r="B16" s="9" t="s">
        <v>36</v>
      </c>
      <c r="C16" s="5" t="s">
        <v>3</v>
      </c>
      <c r="D16" s="30">
        <v>900</v>
      </c>
      <c r="E16" s="32"/>
      <c r="F16" s="6">
        <f t="shared" si="0"/>
        <v>0</v>
      </c>
      <c r="G16" s="2"/>
      <c r="H16" s="2"/>
      <c r="I16" s="17"/>
      <c r="J16" s="17"/>
      <c r="K16" s="17"/>
      <c r="L16" s="17"/>
      <c r="M16" s="17"/>
      <c r="N16" s="17"/>
      <c r="O16" s="17"/>
      <c r="P16" s="17"/>
      <c r="Q16" s="2"/>
    </row>
    <row r="17" spans="1:10" s="15" customFormat="1" ht="24.95" customHeight="1" x14ac:dyDescent="0.2">
      <c r="A17" s="3" t="s">
        <v>41</v>
      </c>
      <c r="B17" s="9" t="s">
        <v>37</v>
      </c>
      <c r="C17" s="3" t="s">
        <v>4</v>
      </c>
      <c r="D17" s="30">
        <v>1600</v>
      </c>
      <c r="E17" s="32"/>
      <c r="F17" s="6">
        <f t="shared" si="0"/>
        <v>0</v>
      </c>
    </row>
    <row r="18" spans="1:10" s="15" customFormat="1" ht="30.95" customHeight="1" thickBot="1" x14ac:dyDescent="0.25">
      <c r="A18" s="3" t="s">
        <v>42</v>
      </c>
      <c r="B18" s="7" t="s">
        <v>58</v>
      </c>
      <c r="C18" s="3" t="s">
        <v>0</v>
      </c>
      <c r="D18" s="8">
        <v>10</v>
      </c>
      <c r="E18" s="32"/>
      <c r="F18" s="6">
        <f t="shared" si="0"/>
        <v>0</v>
      </c>
    </row>
    <row r="19" spans="1:10" s="15" customFormat="1" ht="35.1" customHeight="1" thickBot="1" x14ac:dyDescent="0.25">
      <c r="A19" s="89" t="s">
        <v>8</v>
      </c>
      <c r="B19" s="90"/>
      <c r="C19" s="90"/>
      <c r="D19" s="90"/>
      <c r="E19" s="91"/>
      <c r="F19" s="13">
        <f>SUM(F14:F18)</f>
        <v>0</v>
      </c>
    </row>
    <row r="20" spans="1:10" s="15" customFormat="1" ht="24.95" customHeight="1" thickBot="1" x14ac:dyDescent="0.25">
      <c r="A20" s="92" t="s">
        <v>12</v>
      </c>
      <c r="B20" s="93"/>
      <c r="C20" s="93"/>
      <c r="D20" s="93"/>
      <c r="E20" s="93"/>
      <c r="F20" s="94"/>
    </row>
    <row r="21" spans="1:10" ht="35.1" customHeight="1" thickBot="1" x14ac:dyDescent="0.25">
      <c r="A21" s="3" t="s">
        <v>43</v>
      </c>
      <c r="B21" s="59" t="s">
        <v>59</v>
      </c>
      <c r="C21" s="5" t="s">
        <v>3</v>
      </c>
      <c r="D21" s="29">
        <v>300</v>
      </c>
      <c r="E21" s="6"/>
      <c r="F21" s="6">
        <f>+D21*E21</f>
        <v>0</v>
      </c>
      <c r="I21" s="17"/>
      <c r="J21" s="17"/>
    </row>
    <row r="22" spans="1:10" s="15" customFormat="1" ht="35.1" customHeight="1" thickBot="1" x14ac:dyDescent="0.25">
      <c r="A22" s="89" t="s">
        <v>5</v>
      </c>
      <c r="B22" s="90"/>
      <c r="C22" s="90"/>
      <c r="D22" s="90"/>
      <c r="E22" s="91"/>
      <c r="F22" s="13">
        <f>SUM(F21)</f>
        <v>0</v>
      </c>
    </row>
    <row r="23" spans="1:10" s="34" customFormat="1" ht="22.5" customHeight="1" thickBot="1" x14ac:dyDescent="0.25">
      <c r="A23" s="92" t="s">
        <v>18</v>
      </c>
      <c r="B23" s="93"/>
      <c r="C23" s="93"/>
      <c r="D23" s="93"/>
      <c r="E23" s="93"/>
      <c r="F23" s="94"/>
    </row>
    <row r="24" spans="1:10" s="34" customFormat="1" ht="26.25" customHeight="1" x14ac:dyDescent="0.2">
      <c r="A24" s="3" t="s">
        <v>44</v>
      </c>
      <c r="B24" s="31" t="s">
        <v>45</v>
      </c>
      <c r="C24" s="43" t="s">
        <v>19</v>
      </c>
      <c r="D24" s="29">
        <v>300</v>
      </c>
      <c r="E24" s="35"/>
      <c r="F24" s="36">
        <f t="shared" ref="F24:F31" si="1">D24*E24</f>
        <v>0</v>
      </c>
    </row>
    <row r="25" spans="1:10" s="37" customFormat="1" ht="26.25" customHeight="1" x14ac:dyDescent="0.2">
      <c r="A25" s="3" t="s">
        <v>56</v>
      </c>
      <c r="B25" s="31" t="s">
        <v>60</v>
      </c>
      <c r="C25" s="43" t="s">
        <v>19</v>
      </c>
      <c r="D25" s="29">
        <v>800</v>
      </c>
      <c r="E25" s="35"/>
      <c r="F25" s="36">
        <f t="shared" si="1"/>
        <v>0</v>
      </c>
    </row>
    <row r="26" spans="1:10" s="37" customFormat="1" ht="54.6" customHeight="1" x14ac:dyDescent="0.2">
      <c r="A26" s="3" t="s">
        <v>46</v>
      </c>
      <c r="B26" s="31" t="s">
        <v>48</v>
      </c>
      <c r="C26" s="43" t="s">
        <v>0</v>
      </c>
      <c r="D26" s="29">
        <v>15</v>
      </c>
      <c r="E26" s="35"/>
      <c r="F26" s="36">
        <f t="shared" si="1"/>
        <v>0</v>
      </c>
    </row>
    <row r="27" spans="1:10" s="37" customFormat="1" ht="61.5" customHeight="1" x14ac:dyDescent="0.2">
      <c r="A27" s="3" t="s">
        <v>47</v>
      </c>
      <c r="B27" s="31" t="s">
        <v>50</v>
      </c>
      <c r="C27" s="43" t="s">
        <v>0</v>
      </c>
      <c r="D27" s="29">
        <v>20</v>
      </c>
      <c r="E27" s="35"/>
      <c r="F27" s="36">
        <f t="shared" si="1"/>
        <v>0</v>
      </c>
    </row>
    <row r="28" spans="1:10" s="37" customFormat="1" ht="60.6" customHeight="1" x14ac:dyDescent="0.2">
      <c r="A28" s="3" t="s">
        <v>49</v>
      </c>
      <c r="B28" s="31" t="s">
        <v>52</v>
      </c>
      <c r="C28" s="43" t="s">
        <v>0</v>
      </c>
      <c r="D28" s="29">
        <v>8</v>
      </c>
      <c r="E28" s="35"/>
      <c r="F28" s="36">
        <f t="shared" si="1"/>
        <v>0</v>
      </c>
    </row>
    <row r="29" spans="1:10" s="37" customFormat="1" ht="50.45" customHeight="1" x14ac:dyDescent="0.2">
      <c r="A29" s="3" t="s">
        <v>51</v>
      </c>
      <c r="B29" s="31" t="s">
        <v>61</v>
      </c>
      <c r="C29" s="43" t="s">
        <v>0</v>
      </c>
      <c r="D29" s="29">
        <v>12</v>
      </c>
      <c r="E29" s="35"/>
      <c r="F29" s="36">
        <f t="shared" si="1"/>
        <v>0</v>
      </c>
    </row>
    <row r="30" spans="1:10" s="37" customFormat="1" ht="84.95" customHeight="1" x14ac:dyDescent="0.2">
      <c r="A30" s="3" t="s">
        <v>53</v>
      </c>
      <c r="B30" s="31" t="s">
        <v>63</v>
      </c>
      <c r="C30" s="43" t="s">
        <v>31</v>
      </c>
      <c r="D30" s="29">
        <v>1</v>
      </c>
      <c r="E30" s="35"/>
      <c r="F30" s="36">
        <f t="shared" si="1"/>
        <v>0</v>
      </c>
    </row>
    <row r="31" spans="1:10" s="37" customFormat="1" ht="35.1" customHeight="1" thickBot="1" x14ac:dyDescent="0.25">
      <c r="A31" s="3" t="s">
        <v>54</v>
      </c>
      <c r="B31" s="31" t="s">
        <v>16</v>
      </c>
      <c r="C31" s="43" t="s">
        <v>15</v>
      </c>
      <c r="D31" s="29">
        <v>1800</v>
      </c>
      <c r="E31" s="35"/>
      <c r="F31" s="36">
        <f t="shared" si="1"/>
        <v>0</v>
      </c>
    </row>
    <row r="32" spans="1:10" s="15" customFormat="1" ht="35.1" customHeight="1" thickBot="1" x14ac:dyDescent="0.25">
      <c r="A32" s="89" t="s">
        <v>23</v>
      </c>
      <c r="B32" s="90"/>
      <c r="C32" s="90"/>
      <c r="D32" s="90"/>
      <c r="E32" s="91"/>
      <c r="F32" s="13">
        <f>SUM(F24:F31)</f>
        <v>0</v>
      </c>
    </row>
    <row r="33" spans="1:9" s="15" customFormat="1" ht="24.95" customHeight="1" thickBot="1" x14ac:dyDescent="0.25">
      <c r="A33" s="92" t="s">
        <v>20</v>
      </c>
      <c r="B33" s="93"/>
      <c r="C33" s="93"/>
      <c r="D33" s="93"/>
      <c r="E33" s="93"/>
      <c r="F33" s="94"/>
    </row>
    <row r="34" spans="1:9" s="15" customFormat="1" ht="54" customHeight="1" x14ac:dyDescent="0.2">
      <c r="A34" s="48" t="s">
        <v>21</v>
      </c>
      <c r="B34" s="49" t="s">
        <v>62</v>
      </c>
      <c r="C34" s="50" t="s">
        <v>3</v>
      </c>
      <c r="D34" s="51">
        <v>1500</v>
      </c>
      <c r="E34" s="52"/>
      <c r="F34" s="53">
        <f>+D34*E34</f>
        <v>0</v>
      </c>
    </row>
    <row r="35" spans="1:9" s="57" customFormat="1" ht="24.95" customHeight="1" x14ac:dyDescent="0.2">
      <c r="A35" s="111" t="s">
        <v>32</v>
      </c>
      <c r="B35" s="105"/>
      <c r="C35" s="105"/>
      <c r="D35" s="105"/>
      <c r="E35" s="105"/>
      <c r="F35" s="112"/>
      <c r="G35" s="58"/>
    </row>
    <row r="36" spans="1:9" ht="48.6" customHeight="1" thickBot="1" x14ac:dyDescent="0.25">
      <c r="A36" s="38" t="s">
        <v>55</v>
      </c>
      <c r="B36" s="54" t="s">
        <v>33</v>
      </c>
      <c r="C36" s="55" t="s">
        <v>31</v>
      </c>
      <c r="D36" s="56">
        <v>1</v>
      </c>
      <c r="E36" s="41"/>
      <c r="F36" s="42">
        <f>+D36*E36</f>
        <v>0</v>
      </c>
    </row>
    <row r="37" spans="1:9" s="15" customFormat="1" ht="30" customHeight="1" thickBot="1" x14ac:dyDescent="0.25">
      <c r="A37" s="89" t="s">
        <v>6</v>
      </c>
      <c r="B37" s="90"/>
      <c r="C37" s="90"/>
      <c r="D37" s="90"/>
      <c r="E37" s="91"/>
      <c r="F37" s="13">
        <f>+F36+F34+F32+F22+F19+F11</f>
        <v>0</v>
      </c>
      <c r="G37" s="2"/>
      <c r="H37" s="2"/>
    </row>
    <row r="38" spans="1:9" s="15" customFormat="1" ht="30" customHeight="1" thickBot="1" x14ac:dyDescent="0.25">
      <c r="A38" s="89" t="s">
        <v>2</v>
      </c>
      <c r="B38" s="90"/>
      <c r="C38" s="90"/>
      <c r="D38" s="90"/>
      <c r="E38" s="91"/>
      <c r="F38" s="13">
        <f>+F37*20%</f>
        <v>0</v>
      </c>
      <c r="G38" s="2"/>
      <c r="H38" s="2"/>
    </row>
    <row r="39" spans="1:9" s="15" customFormat="1" ht="30" customHeight="1" thickBot="1" x14ac:dyDescent="0.25">
      <c r="A39" s="89" t="s">
        <v>7</v>
      </c>
      <c r="B39" s="90"/>
      <c r="C39" s="90"/>
      <c r="D39" s="90"/>
      <c r="E39" s="91"/>
      <c r="F39" s="13">
        <f>+F37+F38</f>
        <v>0</v>
      </c>
      <c r="G39" s="19"/>
      <c r="H39" s="2"/>
      <c r="I39" s="18"/>
    </row>
    <row r="40" spans="1:9" ht="27" customHeight="1" x14ac:dyDescent="0.2">
      <c r="A40" s="12"/>
    </row>
    <row r="41" spans="1:9" ht="120" customHeight="1" x14ac:dyDescent="0.2">
      <c r="A41" s="12"/>
      <c r="G41" s="21"/>
    </row>
    <row r="42" spans="1:9" ht="120" customHeight="1" x14ac:dyDescent="0.2">
      <c r="A42" s="12"/>
      <c r="G42" s="21"/>
    </row>
    <row r="43" spans="1:9" ht="80.099999999999994" customHeight="1" x14ac:dyDescent="0.2">
      <c r="A43" s="12"/>
    </row>
    <row r="44" spans="1:9" ht="80.099999999999994" customHeight="1" x14ac:dyDescent="0.2">
      <c r="A44" s="12"/>
    </row>
    <row r="45" spans="1:9" ht="80.099999999999994" customHeight="1" x14ac:dyDescent="0.2">
      <c r="A45" s="12"/>
    </row>
    <row r="46" spans="1:9" ht="80.099999999999994" customHeight="1" x14ac:dyDescent="0.2">
      <c r="A46" s="12"/>
    </row>
    <row r="47" spans="1:9" ht="80.099999999999994" customHeight="1" x14ac:dyDescent="0.2">
      <c r="A47" s="12"/>
    </row>
    <row r="48" spans="1:9" ht="14.1" customHeight="1" x14ac:dyDescent="0.2">
      <c r="A48" s="12"/>
    </row>
    <row r="49" spans="1:8" x14ac:dyDescent="0.2">
      <c r="A49" s="12"/>
    </row>
    <row r="50" spans="1:8" x14ac:dyDescent="0.2">
      <c r="A50" s="12"/>
    </row>
    <row r="51" spans="1:8" x14ac:dyDescent="0.2">
      <c r="A51" s="12"/>
    </row>
    <row r="52" spans="1:8" x14ac:dyDescent="0.2">
      <c r="A52" s="12"/>
    </row>
    <row r="53" spans="1:8" x14ac:dyDescent="0.2">
      <c r="A53" s="99"/>
      <c r="B53" s="99"/>
    </row>
    <row r="54" spans="1:8" x14ac:dyDescent="0.2">
      <c r="A54" s="99"/>
      <c r="B54" s="99"/>
    </row>
    <row r="55" spans="1:8" x14ac:dyDescent="0.2">
      <c r="A55" s="100"/>
      <c r="B55" s="100"/>
    </row>
    <row r="56" spans="1:8" x14ac:dyDescent="0.2">
      <c r="A56" s="100"/>
      <c r="B56" s="100"/>
    </row>
    <row r="57" spans="1:8" x14ac:dyDescent="0.2">
      <c r="A57" s="12"/>
    </row>
    <row r="58" spans="1:8" x14ac:dyDescent="0.2">
      <c r="A58" s="12"/>
      <c r="E58" s="22"/>
    </row>
    <row r="59" spans="1:8" x14ac:dyDescent="0.2">
      <c r="B59" s="23"/>
      <c r="D59" s="24"/>
      <c r="E59" s="25"/>
    </row>
    <row r="60" spans="1:8" x14ac:dyDescent="0.2">
      <c r="E60" s="22"/>
    </row>
    <row r="61" spans="1:8" x14ac:dyDescent="0.2">
      <c r="E61" s="22"/>
    </row>
    <row r="62" spans="1:8" x14ac:dyDescent="0.2">
      <c r="E62" s="22"/>
    </row>
    <row r="63" spans="1:8" x14ac:dyDescent="0.2">
      <c r="E63" s="22"/>
      <c r="G63" s="26"/>
      <c r="H63" s="26"/>
    </row>
    <row r="64" spans="1:8" x14ac:dyDescent="0.2">
      <c r="A64" s="101"/>
      <c r="B64" s="101"/>
      <c r="E64" s="22"/>
      <c r="G64" s="26"/>
      <c r="H64" s="26"/>
    </row>
    <row r="65" spans="1:8" x14ac:dyDescent="0.2">
      <c r="A65" s="99"/>
      <c r="B65" s="99"/>
      <c r="C65" s="14"/>
      <c r="D65" s="27"/>
      <c r="E65" s="28"/>
      <c r="F65" s="27"/>
    </row>
    <row r="66" spans="1:8" x14ac:dyDescent="0.2">
      <c r="A66" s="99"/>
      <c r="B66" s="99"/>
      <c r="C66" s="14"/>
      <c r="D66" s="27"/>
      <c r="E66" s="28"/>
      <c r="F66" s="27"/>
    </row>
    <row r="67" spans="1:8" s="26" customFormat="1" x14ac:dyDescent="0.2">
      <c r="A67" s="11"/>
      <c r="B67" s="2"/>
      <c r="C67" s="12"/>
      <c r="D67" s="20"/>
      <c r="E67" s="20"/>
      <c r="F67" s="20"/>
      <c r="G67" s="2"/>
      <c r="H67" s="2"/>
    </row>
    <row r="68" spans="1:8" s="26" customFormat="1" x14ac:dyDescent="0.2">
      <c r="A68" s="11"/>
      <c r="B68" s="2"/>
      <c r="C68" s="12"/>
      <c r="D68" s="20"/>
      <c r="E68" s="20"/>
      <c r="F68" s="20"/>
      <c r="G68" s="2"/>
      <c r="H68" s="2"/>
    </row>
    <row r="2886" spans="1:8" x14ac:dyDescent="0.2">
      <c r="G2886" s="1"/>
      <c r="H2886" s="1"/>
    </row>
    <row r="2890" spans="1:8" s="1" customFormat="1" x14ac:dyDescent="0.2">
      <c r="A2890" s="11"/>
      <c r="B2890" s="2"/>
      <c r="C2890" s="12"/>
      <c r="D2890" s="20"/>
      <c r="E2890" s="20"/>
      <c r="F2890" s="20"/>
      <c r="G2890" s="2"/>
      <c r="H2890" s="2"/>
    </row>
  </sheetData>
  <mergeCells count="27">
    <mergeCell ref="A65:B65"/>
    <mergeCell ref="A66:B66"/>
    <mergeCell ref="A39:E39"/>
    <mergeCell ref="A53:B53"/>
    <mergeCell ref="A54:B54"/>
    <mergeCell ref="A55:B55"/>
    <mergeCell ref="A56:B56"/>
    <mergeCell ref="A64:B64"/>
    <mergeCell ref="A38:E38"/>
    <mergeCell ref="A8:F8"/>
    <mergeCell ref="A11:E11"/>
    <mergeCell ref="A12:F12"/>
    <mergeCell ref="A19:E19"/>
    <mergeCell ref="A20:F20"/>
    <mergeCell ref="A22:E22"/>
    <mergeCell ref="A23:F23"/>
    <mergeCell ref="A32:E32"/>
    <mergeCell ref="A33:F33"/>
    <mergeCell ref="A35:F35"/>
    <mergeCell ref="A37:E37"/>
    <mergeCell ref="A3:F3"/>
    <mergeCell ref="A4:F4"/>
    <mergeCell ref="A5:F5"/>
    <mergeCell ref="A6:A7"/>
    <mergeCell ref="B6:B7"/>
    <mergeCell ref="C6:C7"/>
    <mergeCell ref="D6:D7"/>
  </mergeCells>
  <pageMargins left="0.59055118110236227" right="0.11811023622047245" top="0.19685039370078741" bottom="0.43307086614173229" header="0.11811023622047245" footer="0.11811023622047245"/>
  <pageSetup paperSize="9" scale="8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Estimation</vt:lpstr>
      <vt:lpstr>Détail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abdellatif</dc:creator>
  <cp:lastModifiedBy>HP</cp:lastModifiedBy>
  <cp:lastPrinted>2022-11-07T15:30:35Z</cp:lastPrinted>
  <dcterms:created xsi:type="dcterms:W3CDTF">2005-11-15T05:48:05Z</dcterms:created>
  <dcterms:modified xsi:type="dcterms:W3CDTF">2022-11-11T11:58:49Z</dcterms:modified>
</cp:coreProperties>
</file>